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Ставки" sheetId="1" r:id="rId1"/>
    <sheet name="Расч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5" i="2"/>
  <c r="O3" i="2"/>
  <c r="N4" i="2"/>
  <c r="N5" i="2"/>
  <c r="N3" i="2"/>
  <c r="M4" i="2" l="1"/>
  <c r="M5" i="2"/>
  <c r="M3" i="2"/>
  <c r="F4" i="2"/>
  <c r="F5" i="2"/>
  <c r="F3" i="2"/>
  <c r="K5" i="2" l="1"/>
  <c r="K4" i="2"/>
  <c r="K3" i="2"/>
</calcChain>
</file>

<file path=xl/connections.xml><?xml version="1.0" encoding="utf-8"?>
<connections xmlns="http://schemas.openxmlformats.org/spreadsheetml/2006/main">
  <connection id="1" keepAlive="1" name="Запрос — Table 8" description="Соединение с запросом &quot;Table 8&quot; в книге." type="5" refreshedVersion="6" background="1" saveData="1">
    <dbPr connection="provider=Microsoft.Mashup.OleDb.1;data source=$EmbeddedMashup(738bd47c-d679-4c93-9d4d-f15c98f39cee)$;location=&quot;Table 8&quot;;extended properties=" command="SELECT * FROM [Table 8]"/>
  </connection>
</connections>
</file>

<file path=xl/sharedStrings.xml><?xml version="1.0" encoding="utf-8"?>
<sst xmlns="http://schemas.openxmlformats.org/spreadsheetml/2006/main" count="32" uniqueCount="32">
  <si>
    <t>Условия</t>
  </si>
  <si>
    <t>1.</t>
  </si>
  <si>
    <t>2.</t>
  </si>
  <si>
    <t>Предоплата</t>
  </si>
  <si>
    <t>по прайсу</t>
  </si>
  <si>
    <t>нет на складе</t>
  </si>
  <si>
    <t>Организация</t>
  </si>
  <si>
    <t>Дата отгрузки</t>
  </si>
  <si>
    <t>Сумма отгрузки</t>
  </si>
  <si>
    <t>Оплата</t>
  </si>
  <si>
    <t>Отсрочка</t>
  </si>
  <si>
    <t>Бартер</t>
  </si>
  <si>
    <t>Сумма закупки</t>
  </si>
  <si>
    <t>%</t>
  </si>
  <si>
    <t>Сумма отгрузки по прайсу</t>
  </si>
  <si>
    <t>Курс</t>
  </si>
  <si>
    <t>предоплата</t>
  </si>
  <si>
    <t>Дата</t>
  </si>
  <si>
    <t>Премия</t>
  </si>
  <si>
    <t>Кол-во дней отсрочки</t>
  </si>
  <si>
    <t>Сумма наценки</t>
  </si>
  <si>
    <t>Ставка</t>
  </si>
  <si>
    <t>А</t>
  </si>
  <si>
    <t>Б</t>
  </si>
  <si>
    <t>В</t>
  </si>
  <si>
    <t>более 30</t>
  </si>
  <si>
    <t>Ставки</t>
  </si>
  <si>
    <t>20 дней отсрочки</t>
  </si>
  <si>
    <t>30 дней отсрочки</t>
  </si>
  <si>
    <t>Надбавка</t>
  </si>
  <si>
    <t>&gt;=30%</t>
  </si>
  <si>
    <t>&lt;30%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</si>
</sst>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workbookViewId="0">
      <selection activeCell="D9" sqref="D9"/>
    </sheetView>
  </sheetViews>
  <sheetFormatPr defaultRowHeight="15" x14ac:dyDescent="0.25"/>
  <cols>
    <col min="2" max="2" width="23.140625" customWidth="1"/>
    <col min="3" max="3" width="14.7109375" customWidth="1"/>
    <col min="4" max="4" width="12.85546875" customWidth="1"/>
    <col min="5" max="5" width="21" customWidth="1"/>
    <col min="6" max="6" width="21.28515625" customWidth="1"/>
  </cols>
  <sheetData>
    <row r="1" spans="1:7" x14ac:dyDescent="0.25">
      <c r="B1" s="11" t="s">
        <v>0</v>
      </c>
      <c r="C1" s="11"/>
      <c r="D1" t="s">
        <v>16</v>
      </c>
      <c r="E1" t="s">
        <v>27</v>
      </c>
      <c r="F1" t="s">
        <v>28</v>
      </c>
      <c r="G1" t="s">
        <v>25</v>
      </c>
    </row>
    <row r="2" spans="1:7" x14ac:dyDescent="0.25">
      <c r="A2" t="s">
        <v>1</v>
      </c>
      <c r="B2" s="12" t="s">
        <v>26</v>
      </c>
      <c r="C2" t="s">
        <v>4</v>
      </c>
      <c r="D2">
        <v>0.05</v>
      </c>
      <c r="E2">
        <v>0.03</v>
      </c>
      <c r="F2">
        <v>1.4999999999999999E-2</v>
      </c>
      <c r="G2">
        <v>0</v>
      </c>
    </row>
    <row r="3" spans="1:7" x14ac:dyDescent="0.25">
      <c r="A3" t="s">
        <v>2</v>
      </c>
      <c r="B3" s="12"/>
      <c r="C3" s="13" t="s">
        <v>5</v>
      </c>
      <c r="D3" s="11" t="s">
        <v>29</v>
      </c>
      <c r="E3" s="11"/>
    </row>
    <row r="4" spans="1:7" x14ac:dyDescent="0.25">
      <c r="B4" s="12"/>
      <c r="C4" s="13"/>
      <c r="D4" s="6" t="s">
        <v>30</v>
      </c>
      <c r="E4" s="6" t="s">
        <v>31</v>
      </c>
    </row>
    <row r="5" spans="1:7" x14ac:dyDescent="0.25">
      <c r="C5" s="13"/>
      <c r="D5" s="6">
        <v>0.4</v>
      </c>
      <c r="E5" s="6">
        <v>0.2</v>
      </c>
    </row>
  </sheetData>
  <mergeCells count="4">
    <mergeCell ref="B1:C1"/>
    <mergeCell ref="B2:B4"/>
    <mergeCell ref="D3:E3"/>
    <mergeCell ref="C3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5"/>
  <sheetViews>
    <sheetView tabSelected="1" workbookViewId="0">
      <selection activeCell="O3" sqref="O3:O5"/>
    </sheetView>
  </sheetViews>
  <sheetFormatPr defaultRowHeight="15" x14ac:dyDescent="0.25"/>
  <cols>
    <col min="1" max="1" width="15" customWidth="1"/>
    <col min="2" max="2" width="14" customWidth="1"/>
    <col min="3" max="3" width="11.7109375" customWidth="1"/>
    <col min="4" max="4" width="15" customWidth="1"/>
    <col min="5" max="5" width="12.5703125" customWidth="1"/>
    <col min="6" max="6" width="12.85546875" customWidth="1"/>
    <col min="7" max="7" width="13.85546875" customWidth="1"/>
    <col min="8" max="10" width="12.28515625" customWidth="1"/>
    <col min="11" max="11" width="5.7109375" style="1" customWidth="1"/>
    <col min="12" max="12" width="0" hidden="1" customWidth="1"/>
    <col min="13" max="13" width="10.7109375" customWidth="1"/>
    <col min="14" max="14" width="13.7109375" customWidth="1"/>
  </cols>
  <sheetData>
    <row r="1" spans="1:17" s="9" customFormat="1" ht="24" customHeight="1" x14ac:dyDescent="0.25">
      <c r="A1" s="15" t="s">
        <v>6</v>
      </c>
      <c r="B1" s="15" t="s">
        <v>7</v>
      </c>
      <c r="C1" s="14" t="s">
        <v>12</v>
      </c>
      <c r="D1" s="14" t="s">
        <v>14</v>
      </c>
      <c r="E1" s="14" t="s">
        <v>8</v>
      </c>
      <c r="F1" s="14" t="s">
        <v>20</v>
      </c>
      <c r="G1" s="15" t="s">
        <v>9</v>
      </c>
      <c r="H1" s="15"/>
      <c r="I1" s="15"/>
      <c r="J1" s="15"/>
      <c r="K1" s="14" t="s">
        <v>13</v>
      </c>
      <c r="L1" s="15" t="s">
        <v>15</v>
      </c>
      <c r="M1" s="14" t="s">
        <v>19</v>
      </c>
      <c r="N1" s="14" t="s">
        <v>21</v>
      </c>
      <c r="O1" s="15" t="s">
        <v>18</v>
      </c>
      <c r="P1" s="8"/>
      <c r="Q1" s="8"/>
    </row>
    <row r="2" spans="1:17" s="9" customFormat="1" ht="24" customHeight="1" x14ac:dyDescent="0.25">
      <c r="A2" s="15"/>
      <c r="B2" s="15"/>
      <c r="C2" s="14"/>
      <c r="D2" s="14"/>
      <c r="E2" s="14"/>
      <c r="F2" s="14"/>
      <c r="G2" s="10" t="s">
        <v>17</v>
      </c>
      <c r="H2" s="8" t="s">
        <v>3</v>
      </c>
      <c r="I2" s="8" t="s">
        <v>10</v>
      </c>
      <c r="J2" s="8" t="s">
        <v>11</v>
      </c>
      <c r="K2" s="14"/>
      <c r="L2" s="15"/>
      <c r="M2" s="14"/>
      <c r="N2" s="14"/>
      <c r="O2" s="15"/>
      <c r="P2" s="8"/>
      <c r="Q2" s="8"/>
    </row>
    <row r="3" spans="1:17" x14ac:dyDescent="0.25">
      <c r="A3" s="1" t="s">
        <v>22</v>
      </c>
      <c r="B3" s="2">
        <v>42918</v>
      </c>
      <c r="C3" s="3"/>
      <c r="D3" s="3">
        <v>3000</v>
      </c>
      <c r="E3" s="3">
        <v>3000</v>
      </c>
      <c r="F3" s="3">
        <f>E3-(D3+C3)</f>
        <v>0</v>
      </c>
      <c r="G3" s="2">
        <v>42917</v>
      </c>
      <c r="H3" s="3">
        <v>3300</v>
      </c>
      <c r="I3" s="3"/>
      <c r="J3" s="3"/>
      <c r="K3" s="1">
        <f>(E3-(D3+C3))/(D3+C3)*100</f>
        <v>0</v>
      </c>
      <c r="L3" s="4">
        <v>2.4</v>
      </c>
      <c r="M3" s="5">
        <f>G3-B3</f>
        <v>-1</v>
      </c>
      <c r="N3" s="7">
        <f>IF(M3&lt;=0,0.05,IF(M3&lt;=20,0.03,IF(M3&lt;=32,0.03,)))</f>
        <v>0.05</v>
      </c>
      <c r="O3" s="7">
        <f>IF(D3&lt;&gt;"",D3*0.05+F3*0.4,IF(C3&lt;&gt;"",F3*IF(K3&gt;=30,0.4,0.2),))</f>
        <v>150</v>
      </c>
      <c r="P3" s="1"/>
      <c r="Q3" s="1"/>
    </row>
    <row r="4" spans="1:17" x14ac:dyDescent="0.25">
      <c r="A4" s="1" t="s">
        <v>23</v>
      </c>
      <c r="B4" s="2">
        <v>42918</v>
      </c>
      <c r="C4" s="3">
        <v>4000</v>
      </c>
      <c r="D4" s="3"/>
      <c r="E4" s="3">
        <v>5400</v>
      </c>
      <c r="F4" s="3">
        <f>E4-(D4+C4)</f>
        <v>1400</v>
      </c>
      <c r="G4" s="2">
        <v>42922</v>
      </c>
      <c r="H4" s="3"/>
      <c r="I4" s="3">
        <v>5400</v>
      </c>
      <c r="J4" s="3"/>
      <c r="K4" s="1">
        <f>(E4-(D4+C4))/(D4+C4)*100</f>
        <v>35</v>
      </c>
      <c r="L4" s="4">
        <v>2.33</v>
      </c>
      <c r="M4" s="5">
        <f t="shared" ref="M4:M5" si="0">G4-B4</f>
        <v>4</v>
      </c>
      <c r="N4" s="7">
        <f t="shared" ref="N4:N5" si="1">IF(M4&lt;=0,0.05,IF(M4&lt;=20,0.03,IF(M4&lt;=32,0.03,)))</f>
        <v>0.03</v>
      </c>
      <c r="O4" s="7">
        <f t="shared" ref="O4:O5" si="2">IF(D4&lt;&gt;"",D4*0.05+F4*0.4,IF(C4&lt;&gt;"",F4*IF(K4&gt;=30,0.4,0.2),))</f>
        <v>560</v>
      </c>
      <c r="P4" s="1"/>
      <c r="Q4" s="1"/>
    </row>
    <row r="5" spans="1:17" x14ac:dyDescent="0.25">
      <c r="A5" s="1" t="s">
        <v>24</v>
      </c>
      <c r="B5" s="2">
        <v>42918</v>
      </c>
      <c r="C5" s="3"/>
      <c r="D5" s="3">
        <v>10000</v>
      </c>
      <c r="E5" s="3">
        <v>10500</v>
      </c>
      <c r="F5" s="3">
        <f t="shared" ref="F5" si="3">E5-(D5+C5)</f>
        <v>500</v>
      </c>
      <c r="G5" s="2">
        <v>42940</v>
      </c>
      <c r="H5" s="3"/>
      <c r="I5" s="3"/>
      <c r="J5" s="3">
        <v>10500</v>
      </c>
      <c r="K5" s="1">
        <f>(E5-(D5+C5))/(D5+C5)*100</f>
        <v>5</v>
      </c>
      <c r="L5" s="4">
        <v>2</v>
      </c>
      <c r="M5" s="5">
        <f t="shared" si="0"/>
        <v>22</v>
      </c>
      <c r="N5" s="7">
        <f t="shared" si="1"/>
        <v>0.03</v>
      </c>
      <c r="O5" s="7">
        <f t="shared" si="2"/>
        <v>700</v>
      </c>
      <c r="P5" s="1"/>
      <c r="Q5" s="1"/>
    </row>
  </sheetData>
  <mergeCells count="12">
    <mergeCell ref="L1:L2"/>
    <mergeCell ref="G1:J1"/>
    <mergeCell ref="O1:O2"/>
    <mergeCell ref="M1:M2"/>
    <mergeCell ref="K1:K2"/>
    <mergeCell ref="N1:N2"/>
    <mergeCell ref="D1:D2"/>
    <mergeCell ref="A1:A2"/>
    <mergeCell ref="B1:B2"/>
    <mergeCell ref="E1:E2"/>
    <mergeCell ref="F1:F2"/>
    <mergeCell ref="C1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28321B-1F7B-4886-9F9A-5383EE7745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Ставки</vt:lpstr>
      <vt:lpstr>Расчет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2017-07-24T12:10:40Z</dcterms:modified>
</cp:coreProperties>
</file>