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ownloads\"/>
    </mc:Choice>
  </mc:AlternateContent>
  <bookViews>
    <workbookView xWindow="0" yWindow="0" windowWidth="28800" windowHeight="12300" activeTab="2"/>
  </bookViews>
  <sheets>
    <sheet name="БД" sheetId="1" r:id="rId1"/>
    <sheet name="Показатели" sheetId="4" r:id="rId2"/>
    <sheet name="Упорядоченное_расположение" sheetId="3" r:id="rId3"/>
  </sheets>
  <definedNames>
    <definedName name="_xlnm._FilterDatabase" localSheetId="0" hidden="1">БД!$B$2:$D$81</definedName>
    <definedName name="_xlnm._FilterDatabase" localSheetId="2" hidden="1">Упорядоченное_расположение!$B$2:$D$2</definedName>
    <definedName name="База">INDEX(БД!$B:$B,3):INDEX(БД!$D:$D,COUNTA(БД!$B:$B)+1-COUNTA(БД!$B$1))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C3" i="3" l="1"/>
  <c r="B3" i="3"/>
  <c r="D3" i="3"/>
  <c r="B4" i="3" l="1"/>
  <c r="B5" i="3" s="1"/>
  <c r="D4" i="3"/>
  <c r="C4" i="3"/>
  <c r="D5" i="3" l="1"/>
  <c r="B6" i="3"/>
  <c r="C5" i="3"/>
  <c r="D6" i="3" l="1"/>
  <c r="B7" i="3"/>
  <c r="C6" i="3"/>
  <c r="C7" i="3" s="1"/>
  <c r="D7" i="3" l="1"/>
  <c r="B8" i="3"/>
  <c r="C8" i="3"/>
  <c r="C9" i="3" l="1"/>
  <c r="B9" i="3"/>
  <c r="D8" i="3"/>
  <c r="D9" i="3" l="1"/>
  <c r="C10" i="3"/>
  <c r="B10" i="3"/>
  <c r="D10" i="3" l="1"/>
  <c r="C11" i="3"/>
  <c r="C12" i="3" s="1"/>
  <c r="C13" i="3" s="1"/>
  <c r="C14" i="3" s="1"/>
  <c r="C15" i="3" s="1"/>
  <c r="C16" i="3" s="1"/>
  <c r="B11" i="3"/>
  <c r="B12" i="3" s="1"/>
  <c r="B13" i="3" s="1"/>
  <c r="B14" i="3" s="1"/>
  <c r="B15" i="3" s="1"/>
  <c r="B16" i="3" s="1"/>
  <c r="D11" i="3" l="1"/>
  <c r="D12" i="3" l="1"/>
  <c r="D13" i="3" l="1"/>
  <c r="D14" i="3" l="1"/>
  <c r="D15" i="3" l="1"/>
  <c r="D16" i="3" s="1"/>
  <c r="B17" i="3" l="1"/>
  <c r="C17" i="3"/>
  <c r="D17" i="3"/>
  <c r="D18" i="3" l="1"/>
  <c r="C18" i="3"/>
  <c r="B18" i="3"/>
  <c r="B19" i="3" l="1"/>
  <c r="C19" i="3"/>
  <c r="D19" i="3"/>
  <c r="B20" i="3" l="1"/>
  <c r="C20" i="3"/>
  <c r="D20" i="3"/>
  <c r="C21" i="3" l="1"/>
  <c r="D21" i="3"/>
  <c r="B21" i="3"/>
  <c r="B22" i="3" l="1"/>
  <c r="D22" i="3"/>
  <c r="C22" i="3"/>
  <c r="C23" i="3" s="1"/>
  <c r="B23" i="3" l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D23" i="3"/>
  <c r="D24" i="3" s="1"/>
  <c r="C24" i="3" l="1"/>
  <c r="C25" i="3" s="1"/>
  <c r="C26" i="3" s="1"/>
  <c r="C27" i="3" l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D25" i="3"/>
  <c r="D26" i="3" l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</calcChain>
</file>

<file path=xl/sharedStrings.xml><?xml version="1.0" encoding="utf-8"?>
<sst xmlns="http://schemas.openxmlformats.org/spreadsheetml/2006/main" count="242" uniqueCount="101">
  <si>
    <t>Код</t>
  </si>
  <si>
    <t>Организация</t>
  </si>
  <si>
    <t>0200</t>
  </si>
  <si>
    <t>0202</t>
  </si>
  <si>
    <t>0203</t>
  </si>
  <si>
    <t>0204</t>
  </si>
  <si>
    <t>0205</t>
  </si>
  <si>
    <t>0206</t>
  </si>
  <si>
    <t>0207</t>
  </si>
  <si>
    <t>0208</t>
  </si>
  <si>
    <t>0209</t>
  </si>
  <si>
    <t>Холдинг</t>
  </si>
  <si>
    <t>Холдинг 1</t>
  </si>
  <si>
    <t>Холдинг 2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</si>
  <si>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</si>
  <si>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</si>
  <si>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</si>
  <si>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</si>
  <si>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</si>
  <si>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</si>
  <si>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</si>
  <si>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</si>
  <si>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</si>
  <si>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</si>
  <si>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</si>
  <si>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</si>
  <si>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</si>
  <si>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</si>
  <si>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</si>
  <si>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</si>
  <si>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</si>
  <si>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</si>
  <si>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</si>
  <si>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</si>
  <si>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</si>
  <si>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</si>
  <si>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</si>
  <si>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</si>
  <si>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</si>
  <si>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</si>
  <si>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</si>
  <si>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</si>
  <si>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</si>
  <si>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</si>
  <si>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</si>
  <si>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</si>
  <si>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</si>
  <si>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</si>
  <si>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</si>
  <si>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</si>
  <si>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</si>
  <si>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</si>
  <si>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</si>
  <si>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</si>
  <si>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</si>
  <si>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</si>
  <si>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</si>
  <si>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</si>
  <si>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</si>
  <si>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</si>
  <si>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</si>
  <si>
    <t>Организация 48</t>
  </si>
  <si>
    <t>Организация 49</t>
  </si>
  <si>
    <t>Организация 50</t>
  </si>
  <si>
    <t>Организация 51</t>
  </si>
  <si>
    <t>Организация 52</t>
  </si>
  <si>
    <t>Организация 53</t>
  </si>
  <si>
    <t>Организация 54</t>
  </si>
  <si>
    <t>Организация 55</t>
  </si>
  <si>
    <t>Организация 56</t>
  </si>
  <si>
    <t>Организация 57</t>
  </si>
  <si>
    <t>Организация 58</t>
  </si>
  <si>
    <t>Организация 59</t>
  </si>
  <si>
    <t>Организация 60</t>
  </si>
  <si>
    <t>Организация 61</t>
  </si>
  <si>
    <t>Организация 62</t>
  </si>
  <si>
    <t>Организация 63</t>
  </si>
  <si>
    <t>Организация 64</t>
  </si>
  <si>
    <t>Организация 65</t>
  </si>
  <si>
    <t>Организация 66</t>
  </si>
  <si>
    <t>Холдинг 3</t>
  </si>
  <si>
    <t>Организация 67</t>
  </si>
  <si>
    <t>Организация 68</t>
  </si>
  <si>
    <t>Организация 69</t>
  </si>
  <si>
    <t>Организация 70</t>
  </si>
  <si>
    <t>Организация 71</t>
  </si>
  <si>
    <t>Организация 72</t>
  </si>
  <si>
    <t>Организация 73</t>
  </si>
  <si>
    <t>Организация 74</t>
  </si>
  <si>
    <t>Организация 75</t>
  </si>
  <si>
    <t>Организация 76</t>
  </si>
  <si>
    <t>Организация 77</t>
  </si>
  <si>
    <t>Организация 78</t>
  </si>
  <si>
    <t>Организация 79</t>
  </si>
  <si>
    <t>Сроки
предоставления</t>
  </si>
  <si>
    <t xml:space="preserve">Код </t>
  </si>
  <si>
    <t>Выберите холдинг</t>
  </si>
  <si>
    <t>Сумма</t>
  </si>
  <si>
    <t>Наименование организации</t>
  </si>
  <si>
    <t>Количество</t>
  </si>
  <si>
    <t>Показатели по холдингу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</si>
</sst>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Proxima Nova ExCn Rg"/>
      <family val="3"/>
    </font>
    <font>
      <b/>
      <i/>
      <sz val="11"/>
      <color theme="1"/>
      <name val="Proxima Nova ExCn Rg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0" fillId="4" borderId="3" xfId="0" applyFont="1" applyFill="1" applyBorder="1"/>
    <xf numFmtId="0" fontId="0" fillId="0" borderId="0" xfId="0" applyAlignment="1">
      <alignment horizontal="center"/>
    </xf>
    <xf numFmtId="0" fontId="0" fillId="4" borderId="6" xfId="0" applyFont="1" applyFill="1" applyBorder="1"/>
    <xf numFmtId="0" fontId="0" fillId="0" borderId="6" xfId="0" applyFont="1" applyBorder="1"/>
    <xf numFmtId="0" fontId="0" fillId="4" borderId="7" xfId="0" applyFont="1" applyFill="1" applyBorder="1"/>
    <xf numFmtId="0" fontId="0" fillId="0" borderId="7" xfId="0" applyFont="1" applyBorder="1"/>
    <xf numFmtId="0" fontId="0" fillId="4" borderId="9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Proxima Nova ExCn Rg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2:F56" totalsRowShown="0" headerRowDxfId="2" tableBorderDxfId="6">
  <autoFilter ref="B2:F56"/>
  <tableColumns count="5">
    <tableColumn id="1" name="Код " dataDxfId="5">
      <calculatedColumnFormula>IF(COUNTA(B$2:B2)&gt;COUNTIF(INDEX(База,,2),$H$3),"",INDEX(База,MATCH($H$3,INDEX(База,,2),)+COUNTA(B$2:B2)-1,COUNTA($B2:B2)))</calculatedColumnFormula>
    </tableColumn>
    <tableColumn id="2" name="Организация" dataDxfId="4">
      <calculatedColumnFormula>IF(COUNTA(C$2:C2)&gt;COUNTIF(INDEX(База,,2),$H$3),"",INDEX(База,MATCH($H$3,INDEX(База,,2),)+COUNTA(C$2:C2)-1,COUNTA($B2:C2)))</calculatedColumnFormula>
    </tableColumn>
    <tableColumn id="3" name="Сроки_x000a_предоставления" dataDxfId="3">
      <calculatedColumnFormula>IF(COUNTA(D$2:D2)&gt;COUNTIF(INDEX(База,,2),$H$3),"",INDEX(База,MATCH($H$3,INDEX(База,,2),)+COUNTA(D$2:D2)-1,COUNTA($B2:D2)))</calculatedColumnFormula>
    </tableColumn>
    <tableColumn id="4" name="Сумма" dataDxfId="1">
      <calculatedColumnFormula>SUMIF(Показатели!$A$3:$A$63,Упорядоченное_расположение!D3,Показатели!$B$3:$B$63)</calculatedColumnFormula>
    </tableColumn>
    <tableColumn id="5" name="Количество" dataDxfId="0">
      <calculatedColumnFormula>COUNTIF(Показатели!$A$3:$A$63,Упорядоченное_расположение!D3)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1"/>
  <sheetViews>
    <sheetView topLeftCell="A28" workbookViewId="0">
      <selection activeCell="D3" sqref="D3:D56"/>
    </sheetView>
  </sheetViews>
  <sheetFormatPr defaultRowHeight="15" x14ac:dyDescent="0.25"/>
  <cols>
    <col min="2" max="2" width="5" bestFit="1" customWidth="1"/>
    <col min="3" max="3" width="10" bestFit="1" customWidth="1"/>
    <col min="4" max="4" width="15.28515625" bestFit="1" customWidth="1"/>
  </cols>
  <sheetData>
    <row r="2" spans="2:4" x14ac:dyDescent="0.25">
      <c r="B2" s="5" t="s">
        <v>0</v>
      </c>
      <c r="C2" s="5" t="s">
        <v>11</v>
      </c>
      <c r="D2" s="5" t="s">
        <v>1</v>
      </c>
    </row>
    <row r="3" spans="2:4" x14ac:dyDescent="0.25">
      <c r="B3" s="3">
        <v>200</v>
      </c>
      <c r="C3" s="4" t="s">
        <v>12</v>
      </c>
      <c r="D3" s="4" t="s">
        <v>14</v>
      </c>
    </row>
    <row r="4" spans="2:4" x14ac:dyDescent="0.25">
      <c r="B4" s="3">
        <v>2202</v>
      </c>
      <c r="C4" s="4" t="s">
        <v>12</v>
      </c>
      <c r="D4" s="4" t="s">
        <v>15</v>
      </c>
    </row>
    <row r="5" spans="2:4" x14ac:dyDescent="0.25">
      <c r="B5" s="3">
        <v>2202</v>
      </c>
      <c r="C5" s="4" t="s">
        <v>12</v>
      </c>
      <c r="D5" s="4" t="s">
        <v>16</v>
      </c>
    </row>
    <row r="6" spans="2:4" x14ac:dyDescent="0.25">
      <c r="B6" s="3">
        <v>2203</v>
      </c>
      <c r="C6" s="4" t="s">
        <v>12</v>
      </c>
      <c r="D6" s="4" t="s">
        <v>17</v>
      </c>
    </row>
    <row r="7" spans="2:4" x14ac:dyDescent="0.25">
      <c r="B7" s="3">
        <v>2204</v>
      </c>
      <c r="C7" s="4" t="s">
        <v>12</v>
      </c>
      <c r="D7" s="4" t="s">
        <v>18</v>
      </c>
    </row>
    <row r="8" spans="2:4" x14ac:dyDescent="0.25">
      <c r="B8" s="3">
        <v>2205</v>
      </c>
      <c r="C8" s="4" t="s">
        <v>12</v>
      </c>
      <c r="D8" s="4" t="s">
        <v>19</v>
      </c>
    </row>
    <row r="9" spans="2:4" x14ac:dyDescent="0.25">
      <c r="B9" s="3">
        <v>2206</v>
      </c>
      <c r="C9" s="4" t="s">
        <v>12</v>
      </c>
      <c r="D9" s="4" t="s">
        <v>20</v>
      </c>
    </row>
    <row r="10" spans="2:4" x14ac:dyDescent="0.25">
      <c r="B10" s="3">
        <v>2207</v>
      </c>
      <c r="C10" s="4" t="s">
        <v>12</v>
      </c>
      <c r="D10" s="4" t="s">
        <v>21</v>
      </c>
    </row>
    <row r="11" spans="2:4" x14ac:dyDescent="0.25">
      <c r="B11" s="3">
        <v>2208</v>
      </c>
      <c r="C11" s="4" t="s">
        <v>12</v>
      </c>
      <c r="D11" s="4" t="s">
        <v>22</v>
      </c>
    </row>
    <row r="12" spans="2:4" x14ac:dyDescent="0.25">
      <c r="B12" s="3">
        <v>2209</v>
      </c>
      <c r="C12" s="4" t="s">
        <v>12</v>
      </c>
      <c r="D12" s="4" t="s">
        <v>23</v>
      </c>
    </row>
    <row r="13" spans="2:4" x14ac:dyDescent="0.25">
      <c r="B13" s="3">
        <v>2220</v>
      </c>
      <c r="C13" s="4" t="s">
        <v>12</v>
      </c>
      <c r="D13" s="4" t="s">
        <v>24</v>
      </c>
    </row>
    <row r="14" spans="2:4" x14ac:dyDescent="0.25">
      <c r="B14" s="3">
        <v>2222</v>
      </c>
      <c r="C14" s="4" t="s">
        <v>12</v>
      </c>
      <c r="D14" s="4" t="s">
        <v>25</v>
      </c>
    </row>
    <row r="15" spans="2:4" x14ac:dyDescent="0.25">
      <c r="B15" s="3">
        <v>2223</v>
      </c>
      <c r="C15" s="4" t="s">
        <v>12</v>
      </c>
      <c r="D15" s="4" t="s">
        <v>26</v>
      </c>
    </row>
    <row r="16" spans="2:4" x14ac:dyDescent="0.25">
      <c r="B16" s="3">
        <v>2224</v>
      </c>
      <c r="C16" s="4" t="s">
        <v>12</v>
      </c>
      <c r="D16" s="4" t="s">
        <v>27</v>
      </c>
    </row>
    <row r="17" spans="2:4" x14ac:dyDescent="0.25">
      <c r="B17" s="3">
        <v>2226</v>
      </c>
      <c r="C17" s="4" t="s">
        <v>12</v>
      </c>
      <c r="D17" s="4" t="s">
        <v>28</v>
      </c>
    </row>
    <row r="18" spans="2:4" x14ac:dyDescent="0.25">
      <c r="B18" s="3">
        <v>2227</v>
      </c>
      <c r="C18" s="4" t="s">
        <v>12</v>
      </c>
      <c r="D18" s="4" t="s">
        <v>29</v>
      </c>
    </row>
    <row r="19" spans="2:4" x14ac:dyDescent="0.25">
      <c r="B19" s="3">
        <v>2222</v>
      </c>
      <c r="C19" s="4" t="s">
        <v>12</v>
      </c>
      <c r="D19" s="4" t="s">
        <v>30</v>
      </c>
    </row>
    <row r="20" spans="2:4" x14ac:dyDescent="0.25">
      <c r="B20" s="3">
        <v>2222</v>
      </c>
      <c r="C20" s="4" t="s">
        <v>12</v>
      </c>
      <c r="D20" s="4" t="s">
        <v>31</v>
      </c>
    </row>
    <row r="21" spans="2:4" x14ac:dyDescent="0.25">
      <c r="B21" s="3">
        <v>2223</v>
      </c>
      <c r="C21" s="4" t="s">
        <v>12</v>
      </c>
      <c r="D21" s="4" t="s">
        <v>32</v>
      </c>
    </row>
    <row r="22" spans="2:4" x14ac:dyDescent="0.25">
      <c r="B22" s="3">
        <v>2229</v>
      </c>
      <c r="C22" s="4" t="s">
        <v>12</v>
      </c>
      <c r="D22" s="4" t="s">
        <v>33</v>
      </c>
    </row>
    <row r="23" spans="2:4" x14ac:dyDescent="0.25">
      <c r="B23" s="3">
        <v>2230</v>
      </c>
      <c r="C23" s="4" t="s">
        <v>12</v>
      </c>
      <c r="D23" s="4" t="s">
        <v>34</v>
      </c>
    </row>
    <row r="24" spans="2:4" x14ac:dyDescent="0.25">
      <c r="B24" s="3">
        <v>2232</v>
      </c>
      <c r="C24" s="4" t="s">
        <v>12</v>
      </c>
      <c r="D24" s="4" t="s">
        <v>35</v>
      </c>
    </row>
    <row r="25" spans="2:4" x14ac:dyDescent="0.25">
      <c r="B25" s="3">
        <v>2233</v>
      </c>
      <c r="C25" s="4" t="s">
        <v>12</v>
      </c>
      <c r="D25" s="4" t="s">
        <v>36</v>
      </c>
    </row>
    <row r="26" spans="2:4" x14ac:dyDescent="0.25">
      <c r="B26" s="3">
        <v>2234</v>
      </c>
      <c r="C26" s="4" t="s">
        <v>12</v>
      </c>
      <c r="D26" s="4" t="s">
        <v>37</v>
      </c>
    </row>
    <row r="27" spans="2:4" x14ac:dyDescent="0.25">
      <c r="B27" s="3">
        <v>2235</v>
      </c>
      <c r="C27" s="4" t="s">
        <v>12</v>
      </c>
      <c r="D27" s="4" t="s">
        <v>38</v>
      </c>
    </row>
    <row r="28" spans="2:4" x14ac:dyDescent="0.25">
      <c r="B28" s="3">
        <v>2237</v>
      </c>
      <c r="C28" s="4" t="s">
        <v>12</v>
      </c>
      <c r="D28" s="4" t="s">
        <v>39</v>
      </c>
    </row>
    <row r="29" spans="2:4" x14ac:dyDescent="0.25">
      <c r="B29" s="3">
        <v>2238</v>
      </c>
      <c r="C29" s="4" t="s">
        <v>12</v>
      </c>
      <c r="D29" s="4" t="s">
        <v>40</v>
      </c>
    </row>
    <row r="30" spans="2:4" x14ac:dyDescent="0.25">
      <c r="B30" s="3">
        <v>2239</v>
      </c>
      <c r="C30" s="4" t="s">
        <v>12</v>
      </c>
      <c r="D30" s="4" t="s">
        <v>41</v>
      </c>
    </row>
    <row r="31" spans="2:4" x14ac:dyDescent="0.25">
      <c r="B31" s="3">
        <v>2240</v>
      </c>
      <c r="C31" s="4" t="s">
        <v>12</v>
      </c>
      <c r="D31" s="4" t="s">
        <v>42</v>
      </c>
    </row>
    <row r="32" spans="2:4" x14ac:dyDescent="0.25">
      <c r="B32" s="3">
        <v>2242</v>
      </c>
      <c r="C32" s="4" t="s">
        <v>12</v>
      </c>
      <c r="D32" s="4" t="s">
        <v>43</v>
      </c>
    </row>
    <row r="33" spans="2:4" x14ac:dyDescent="0.25">
      <c r="B33" s="3">
        <v>2245</v>
      </c>
      <c r="C33" s="4" t="s">
        <v>12</v>
      </c>
      <c r="D33" s="4" t="s">
        <v>44</v>
      </c>
    </row>
    <row r="34" spans="2:4" x14ac:dyDescent="0.25">
      <c r="B34" s="3">
        <v>2246</v>
      </c>
      <c r="C34" s="4" t="s">
        <v>12</v>
      </c>
      <c r="D34" s="4" t="s">
        <v>45</v>
      </c>
    </row>
    <row r="35" spans="2:4" x14ac:dyDescent="0.25">
      <c r="B35" s="3">
        <v>2248</v>
      </c>
      <c r="C35" s="4" t="s">
        <v>12</v>
      </c>
      <c r="D35" s="4" t="s">
        <v>46</v>
      </c>
    </row>
    <row r="36" spans="2:4" x14ac:dyDescent="0.25">
      <c r="B36" s="3">
        <v>2249</v>
      </c>
      <c r="C36" s="4" t="s">
        <v>12</v>
      </c>
      <c r="D36" s="4" t="s">
        <v>47</v>
      </c>
    </row>
    <row r="37" spans="2:4" x14ac:dyDescent="0.25">
      <c r="B37" s="3">
        <v>2252</v>
      </c>
      <c r="C37" s="4" t="s">
        <v>12</v>
      </c>
      <c r="D37" s="4" t="s">
        <v>48</v>
      </c>
    </row>
    <row r="38" spans="2:4" x14ac:dyDescent="0.25">
      <c r="B38" s="3">
        <v>2252</v>
      </c>
      <c r="C38" s="4" t="s">
        <v>12</v>
      </c>
      <c r="D38" s="4" t="s">
        <v>49</v>
      </c>
    </row>
    <row r="39" spans="2:4" x14ac:dyDescent="0.25">
      <c r="B39" s="3">
        <v>2253</v>
      </c>
      <c r="C39" s="4" t="s">
        <v>12</v>
      </c>
      <c r="D39" s="4" t="s">
        <v>50</v>
      </c>
    </row>
    <row r="40" spans="2:4" x14ac:dyDescent="0.25">
      <c r="B40" s="3">
        <v>2254</v>
      </c>
      <c r="C40" s="4" t="s">
        <v>12</v>
      </c>
      <c r="D40" s="4" t="s">
        <v>51</v>
      </c>
    </row>
    <row r="41" spans="2:4" x14ac:dyDescent="0.25">
      <c r="B41" s="3">
        <v>2255</v>
      </c>
      <c r="C41" s="4" t="s">
        <v>12</v>
      </c>
      <c r="D41" s="4" t="s">
        <v>52</v>
      </c>
    </row>
    <row r="42" spans="2:4" x14ac:dyDescent="0.25">
      <c r="B42" s="3">
        <v>2256</v>
      </c>
      <c r="C42" s="4" t="s">
        <v>12</v>
      </c>
      <c r="D42" s="4" t="s">
        <v>53</v>
      </c>
    </row>
    <row r="43" spans="2:4" x14ac:dyDescent="0.25">
      <c r="B43" s="3">
        <v>2266</v>
      </c>
      <c r="C43" s="4" t="s">
        <v>12</v>
      </c>
      <c r="D43" s="4" t="s">
        <v>54</v>
      </c>
    </row>
    <row r="44" spans="2:4" x14ac:dyDescent="0.25">
      <c r="B44" s="3">
        <v>2269</v>
      </c>
      <c r="C44" s="4" t="s">
        <v>12</v>
      </c>
      <c r="D44" s="4" t="s">
        <v>55</v>
      </c>
    </row>
    <row r="45" spans="2:4" x14ac:dyDescent="0.25">
      <c r="B45" s="3">
        <v>2270</v>
      </c>
      <c r="C45" s="4" t="s">
        <v>12</v>
      </c>
      <c r="D45" s="4" t="s">
        <v>56</v>
      </c>
    </row>
    <row r="46" spans="2:4" x14ac:dyDescent="0.25">
      <c r="B46" s="3">
        <v>2272</v>
      </c>
      <c r="C46" s="4" t="s">
        <v>12</v>
      </c>
      <c r="D46" s="4" t="s">
        <v>57</v>
      </c>
    </row>
    <row r="47" spans="2:4" x14ac:dyDescent="0.25">
      <c r="B47" s="3">
        <v>2274</v>
      </c>
      <c r="C47" s="4" t="s">
        <v>12</v>
      </c>
      <c r="D47" s="4" t="s">
        <v>58</v>
      </c>
    </row>
    <row r="48" spans="2:4" x14ac:dyDescent="0.25">
      <c r="B48" s="3">
        <v>2276</v>
      </c>
      <c r="C48" s="4" t="s">
        <v>12</v>
      </c>
      <c r="D48" s="4" t="s">
        <v>59</v>
      </c>
    </row>
    <row r="49" spans="2:4" x14ac:dyDescent="0.25">
      <c r="B49" s="3">
        <v>2277</v>
      </c>
      <c r="C49" s="4" t="s">
        <v>12</v>
      </c>
      <c r="D49" s="4" t="s">
        <v>60</v>
      </c>
    </row>
    <row r="50" spans="2:4" x14ac:dyDescent="0.25">
      <c r="B50" s="3">
        <v>2278</v>
      </c>
      <c r="C50" s="4" t="s">
        <v>12</v>
      </c>
      <c r="D50" s="4" t="s">
        <v>61</v>
      </c>
    </row>
    <row r="51" spans="2:4" x14ac:dyDescent="0.25">
      <c r="B51" s="3">
        <v>2279</v>
      </c>
      <c r="C51" s="4" t="s">
        <v>12</v>
      </c>
      <c r="D51" s="4" t="s">
        <v>62</v>
      </c>
    </row>
    <row r="52" spans="2:4" x14ac:dyDescent="0.25">
      <c r="B52" s="3">
        <v>2280</v>
      </c>
      <c r="C52" s="4" t="s">
        <v>12</v>
      </c>
      <c r="D52" s="4" t="s">
        <v>63</v>
      </c>
    </row>
    <row r="53" spans="2:4" x14ac:dyDescent="0.25">
      <c r="B53" s="3">
        <v>2283</v>
      </c>
      <c r="C53" s="4" t="s">
        <v>12</v>
      </c>
      <c r="D53" s="4" t="s">
        <v>64</v>
      </c>
    </row>
    <row r="54" spans="2:4" x14ac:dyDescent="0.25">
      <c r="B54" s="3">
        <v>2284</v>
      </c>
      <c r="C54" s="4" t="s">
        <v>12</v>
      </c>
      <c r="D54" s="4" t="s">
        <v>65</v>
      </c>
    </row>
    <row r="55" spans="2:4" x14ac:dyDescent="0.25">
      <c r="B55" s="3">
        <v>2297</v>
      </c>
      <c r="C55" s="4" t="s">
        <v>12</v>
      </c>
      <c r="D55" s="4" t="s">
        <v>66</v>
      </c>
    </row>
    <row r="56" spans="2:4" x14ac:dyDescent="0.25">
      <c r="B56" s="3">
        <v>2299</v>
      </c>
      <c r="C56" s="4" t="s">
        <v>12</v>
      </c>
      <c r="D56" s="4" t="s">
        <v>67</v>
      </c>
    </row>
    <row r="57" spans="2:4" x14ac:dyDescent="0.25">
      <c r="B57" s="3">
        <v>9200</v>
      </c>
      <c r="C57" s="4" t="s">
        <v>13</v>
      </c>
      <c r="D57" s="4" t="s">
        <v>68</v>
      </c>
    </row>
    <row r="58" spans="2:4" x14ac:dyDescent="0.25">
      <c r="B58" s="3">
        <v>9202</v>
      </c>
      <c r="C58" s="4" t="s">
        <v>13</v>
      </c>
      <c r="D58" s="4" t="s">
        <v>69</v>
      </c>
    </row>
    <row r="59" spans="2:4" x14ac:dyDescent="0.25">
      <c r="B59" s="3">
        <v>9202</v>
      </c>
      <c r="C59" s="4" t="s">
        <v>13</v>
      </c>
      <c r="D59" s="4" t="s">
        <v>70</v>
      </c>
    </row>
    <row r="60" spans="2:4" x14ac:dyDescent="0.25">
      <c r="B60" s="3">
        <v>9203</v>
      </c>
      <c r="C60" s="4" t="s">
        <v>13</v>
      </c>
      <c r="D60" s="4" t="s">
        <v>71</v>
      </c>
    </row>
    <row r="61" spans="2:4" x14ac:dyDescent="0.25">
      <c r="B61" s="3">
        <v>9204</v>
      </c>
      <c r="C61" s="4" t="s">
        <v>13</v>
      </c>
      <c r="D61" s="4" t="s">
        <v>72</v>
      </c>
    </row>
    <row r="62" spans="2:4" x14ac:dyDescent="0.25">
      <c r="B62" s="3">
        <v>9205</v>
      </c>
      <c r="C62" s="4" t="s">
        <v>13</v>
      </c>
      <c r="D62" s="4" t="s">
        <v>73</v>
      </c>
    </row>
    <row r="63" spans="2:4" x14ac:dyDescent="0.25">
      <c r="B63" s="3">
        <v>9206</v>
      </c>
      <c r="C63" s="4" t="s">
        <v>13</v>
      </c>
      <c r="D63" s="4" t="s">
        <v>74</v>
      </c>
    </row>
    <row r="64" spans="2:4" x14ac:dyDescent="0.25">
      <c r="B64" s="3">
        <v>9207</v>
      </c>
      <c r="C64" s="4" t="s">
        <v>13</v>
      </c>
      <c r="D64" s="4" t="s">
        <v>75</v>
      </c>
    </row>
    <row r="65" spans="2:4" x14ac:dyDescent="0.25">
      <c r="B65" s="3">
        <v>9208</v>
      </c>
      <c r="C65" s="4" t="s">
        <v>13</v>
      </c>
      <c r="D65" s="4" t="s">
        <v>76</v>
      </c>
    </row>
    <row r="66" spans="2:4" x14ac:dyDescent="0.25">
      <c r="B66" s="3">
        <v>9209</v>
      </c>
      <c r="C66" s="4" t="s">
        <v>13</v>
      </c>
      <c r="D66" s="4" t="s">
        <v>77</v>
      </c>
    </row>
    <row r="67" spans="2:4" x14ac:dyDescent="0.25">
      <c r="B67" s="3">
        <v>9220</v>
      </c>
      <c r="C67" s="4" t="s">
        <v>13</v>
      </c>
      <c r="D67" s="4" t="s">
        <v>78</v>
      </c>
    </row>
    <row r="68" spans="2:4" x14ac:dyDescent="0.25">
      <c r="B68" s="3">
        <v>9222</v>
      </c>
      <c r="C68" s="4" t="s">
        <v>13</v>
      </c>
      <c r="D68" s="4" t="s">
        <v>79</v>
      </c>
    </row>
    <row r="69" spans="2:4" x14ac:dyDescent="0.25">
      <c r="B69" s="3" t="s">
        <v>2</v>
      </c>
      <c r="C69" s="4" t="s">
        <v>80</v>
      </c>
      <c r="D69" s="4" t="s">
        <v>81</v>
      </c>
    </row>
    <row r="70" spans="2:4" x14ac:dyDescent="0.25">
      <c r="B70" s="3">
        <v>202</v>
      </c>
      <c r="C70" s="4" t="s">
        <v>80</v>
      </c>
      <c r="D70" s="4" t="s">
        <v>82</v>
      </c>
    </row>
    <row r="71" spans="2:4" x14ac:dyDescent="0.25">
      <c r="B71" s="3" t="s">
        <v>3</v>
      </c>
      <c r="C71" s="4" t="s">
        <v>80</v>
      </c>
      <c r="D71" s="4" t="s">
        <v>83</v>
      </c>
    </row>
    <row r="72" spans="2:4" x14ac:dyDescent="0.25">
      <c r="B72" s="3" t="s">
        <v>4</v>
      </c>
      <c r="C72" s="4" t="s">
        <v>80</v>
      </c>
      <c r="D72" s="4" t="s">
        <v>84</v>
      </c>
    </row>
    <row r="73" spans="2:4" x14ac:dyDescent="0.25">
      <c r="B73" s="3" t="s">
        <v>5</v>
      </c>
      <c r="C73" s="4" t="s">
        <v>80</v>
      </c>
      <c r="D73" s="4" t="s">
        <v>85</v>
      </c>
    </row>
    <row r="74" spans="2:4" x14ac:dyDescent="0.25">
      <c r="B74" s="3" t="s">
        <v>6</v>
      </c>
      <c r="C74" s="4" t="s">
        <v>80</v>
      </c>
      <c r="D74" s="4" t="s">
        <v>86</v>
      </c>
    </row>
    <row r="75" spans="2:4" x14ac:dyDescent="0.25">
      <c r="B75" s="3" t="s">
        <v>7</v>
      </c>
      <c r="C75" s="4" t="s">
        <v>80</v>
      </c>
      <c r="D75" s="4" t="s">
        <v>87</v>
      </c>
    </row>
    <row r="76" spans="2:4" x14ac:dyDescent="0.25">
      <c r="B76" s="3" t="s">
        <v>8</v>
      </c>
      <c r="C76" s="4" t="s">
        <v>80</v>
      </c>
      <c r="D76" s="4" t="s">
        <v>88</v>
      </c>
    </row>
    <row r="77" spans="2:4" x14ac:dyDescent="0.25">
      <c r="B77" s="3" t="s">
        <v>9</v>
      </c>
      <c r="C77" s="4" t="s">
        <v>80</v>
      </c>
      <c r="D77" s="4" t="s">
        <v>89</v>
      </c>
    </row>
    <row r="78" spans="2:4" x14ac:dyDescent="0.25">
      <c r="B78" s="3" t="s">
        <v>10</v>
      </c>
      <c r="C78" s="4" t="s">
        <v>80</v>
      </c>
      <c r="D78" s="4" t="s">
        <v>90</v>
      </c>
    </row>
    <row r="79" spans="2:4" x14ac:dyDescent="0.25">
      <c r="B79" s="3">
        <v>220</v>
      </c>
      <c r="C79" s="4" t="s">
        <v>80</v>
      </c>
      <c r="D79" s="4" t="s">
        <v>91</v>
      </c>
    </row>
    <row r="80" spans="2:4" x14ac:dyDescent="0.25">
      <c r="B80" s="3">
        <v>222</v>
      </c>
      <c r="C80" s="4" t="s">
        <v>80</v>
      </c>
      <c r="D80" s="4" t="s">
        <v>92</v>
      </c>
    </row>
    <row r="81" spans="2:4" x14ac:dyDescent="0.25">
      <c r="B81" s="3">
        <v>224</v>
      </c>
      <c r="C81" s="4" t="s">
        <v>80</v>
      </c>
      <c r="D81" s="4" t="s">
        <v>93</v>
      </c>
    </row>
  </sheetData>
  <autoFilter ref="B2:D8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G50" sqref="G50"/>
    </sheetView>
  </sheetViews>
  <sheetFormatPr defaultRowHeight="15" x14ac:dyDescent="0.25"/>
  <cols>
    <col min="1" max="1" width="27.5703125" customWidth="1"/>
    <col min="3" max="3" width="10" bestFit="1" customWidth="1"/>
  </cols>
  <sheetData>
    <row r="1" spans="1:3" x14ac:dyDescent="0.25">
      <c r="A1" s="13" t="s">
        <v>100</v>
      </c>
      <c r="B1" s="13"/>
      <c r="C1" s="13"/>
    </row>
    <row r="2" spans="1:3" x14ac:dyDescent="0.25">
      <c r="A2" s="11" t="s">
        <v>98</v>
      </c>
      <c r="B2" s="11" t="s">
        <v>97</v>
      </c>
      <c r="C2" s="11" t="s">
        <v>99</v>
      </c>
    </row>
    <row r="3" spans="1:3" x14ac:dyDescent="0.25">
      <c r="A3" s="4" t="s">
        <v>14</v>
      </c>
      <c r="B3">
        <v>828</v>
      </c>
      <c r="C3">
        <v>3</v>
      </c>
    </row>
    <row r="4" spans="1:3" x14ac:dyDescent="0.25">
      <c r="A4" s="4" t="s">
        <v>14</v>
      </c>
      <c r="B4">
        <v>2323</v>
      </c>
      <c r="C4">
        <v>4</v>
      </c>
    </row>
    <row r="5" spans="1:3" x14ac:dyDescent="0.25">
      <c r="A5" s="4" t="s">
        <v>15</v>
      </c>
      <c r="B5">
        <v>560</v>
      </c>
      <c r="C5">
        <v>5</v>
      </c>
    </row>
    <row r="6" spans="1:3" x14ac:dyDescent="0.25">
      <c r="A6" s="4" t="s">
        <v>16</v>
      </c>
      <c r="B6">
        <v>316</v>
      </c>
      <c r="C6">
        <v>8</v>
      </c>
    </row>
    <row r="7" spans="1:3" x14ac:dyDescent="0.25">
      <c r="A7" s="4" t="s">
        <v>21</v>
      </c>
      <c r="B7">
        <v>2323</v>
      </c>
      <c r="C7">
        <v>23</v>
      </c>
    </row>
    <row r="8" spans="1:3" x14ac:dyDescent="0.25">
      <c r="A8" s="4" t="s">
        <v>17</v>
      </c>
      <c r="B8">
        <v>874</v>
      </c>
      <c r="C8">
        <v>3</v>
      </c>
    </row>
    <row r="9" spans="1:3" x14ac:dyDescent="0.25">
      <c r="A9" s="4" t="s">
        <v>18</v>
      </c>
      <c r="B9">
        <v>698</v>
      </c>
      <c r="C9">
        <v>3</v>
      </c>
    </row>
    <row r="10" spans="1:3" x14ac:dyDescent="0.25">
      <c r="A10" s="4" t="s">
        <v>48</v>
      </c>
      <c r="B10">
        <v>323</v>
      </c>
      <c r="C10">
        <v>2</v>
      </c>
    </row>
    <row r="11" spans="1:3" ht="14.25" customHeight="1" x14ac:dyDescent="0.25">
      <c r="A11" s="4" t="s">
        <v>19</v>
      </c>
      <c r="B11">
        <v>422</v>
      </c>
      <c r="C11">
        <v>2</v>
      </c>
    </row>
    <row r="12" spans="1:3" x14ac:dyDescent="0.25">
      <c r="A12" s="4" t="s">
        <v>20</v>
      </c>
      <c r="B12">
        <v>970</v>
      </c>
      <c r="C12">
        <v>10</v>
      </c>
    </row>
    <row r="13" spans="1:3" x14ac:dyDescent="0.25">
      <c r="A13" s="4" t="s">
        <v>21</v>
      </c>
      <c r="B13">
        <v>510</v>
      </c>
      <c r="C13">
        <v>2</v>
      </c>
    </row>
    <row r="14" spans="1:3" x14ac:dyDescent="0.25">
      <c r="A14" s="4" t="s">
        <v>22</v>
      </c>
      <c r="B14">
        <v>873</v>
      </c>
      <c r="C14">
        <v>6</v>
      </c>
    </row>
    <row r="15" spans="1:3" x14ac:dyDescent="0.25">
      <c r="A15" s="4" t="s">
        <v>23</v>
      </c>
      <c r="B15">
        <v>338</v>
      </c>
      <c r="C15">
        <v>1</v>
      </c>
    </row>
    <row r="16" spans="1:3" x14ac:dyDescent="0.25">
      <c r="A16" s="4" t="s">
        <v>24</v>
      </c>
      <c r="B16">
        <v>738</v>
      </c>
      <c r="C16">
        <v>1</v>
      </c>
    </row>
    <row r="17" spans="1:3" x14ac:dyDescent="0.25">
      <c r="A17" s="4" t="s">
        <v>25</v>
      </c>
      <c r="B17">
        <v>197</v>
      </c>
      <c r="C17">
        <v>6</v>
      </c>
    </row>
    <row r="18" spans="1:3" x14ac:dyDescent="0.25">
      <c r="A18" s="4" t="s">
        <v>26</v>
      </c>
      <c r="B18">
        <v>937</v>
      </c>
      <c r="C18">
        <v>6</v>
      </c>
    </row>
    <row r="19" spans="1:3" x14ac:dyDescent="0.25">
      <c r="A19" s="4" t="s">
        <v>38</v>
      </c>
      <c r="B19">
        <v>323</v>
      </c>
      <c r="C19">
        <v>345</v>
      </c>
    </row>
    <row r="20" spans="1:3" x14ac:dyDescent="0.25">
      <c r="A20" s="4" t="s">
        <v>27</v>
      </c>
      <c r="B20">
        <v>956</v>
      </c>
      <c r="C20">
        <v>5</v>
      </c>
    </row>
    <row r="21" spans="1:3" x14ac:dyDescent="0.25">
      <c r="A21" s="4" t="s">
        <v>28</v>
      </c>
      <c r="B21">
        <v>189</v>
      </c>
      <c r="C21">
        <v>9</v>
      </c>
    </row>
    <row r="22" spans="1:3" x14ac:dyDescent="0.25">
      <c r="A22" s="4" t="s">
        <v>29</v>
      </c>
      <c r="B22">
        <v>535</v>
      </c>
      <c r="C22">
        <v>8</v>
      </c>
    </row>
    <row r="23" spans="1:3" x14ac:dyDescent="0.25">
      <c r="A23" s="4" t="s">
        <v>30</v>
      </c>
      <c r="B23">
        <v>256</v>
      </c>
      <c r="C23">
        <v>3</v>
      </c>
    </row>
    <row r="24" spans="1:3" x14ac:dyDescent="0.25">
      <c r="A24" s="4" t="s">
        <v>31</v>
      </c>
      <c r="B24">
        <v>312</v>
      </c>
      <c r="C24">
        <v>3</v>
      </c>
    </row>
    <row r="25" spans="1:3" x14ac:dyDescent="0.25">
      <c r="A25" s="4" t="s">
        <v>32</v>
      </c>
      <c r="B25">
        <v>651</v>
      </c>
      <c r="C25">
        <v>5</v>
      </c>
    </row>
    <row r="26" spans="1:3" x14ac:dyDescent="0.25">
      <c r="A26" s="4" t="s">
        <v>15</v>
      </c>
      <c r="B26">
        <v>323</v>
      </c>
      <c r="C26">
        <v>4</v>
      </c>
    </row>
    <row r="27" spans="1:3" x14ac:dyDescent="0.25">
      <c r="A27" s="4" t="s">
        <v>33</v>
      </c>
      <c r="B27">
        <v>319</v>
      </c>
      <c r="C27">
        <v>8</v>
      </c>
    </row>
    <row r="28" spans="1:3" x14ac:dyDescent="0.25">
      <c r="A28" s="4" t="s">
        <v>34</v>
      </c>
      <c r="B28">
        <v>195</v>
      </c>
      <c r="C28">
        <v>10</v>
      </c>
    </row>
    <row r="29" spans="1:3" x14ac:dyDescent="0.25">
      <c r="A29" s="4" t="s">
        <v>35</v>
      </c>
      <c r="B29">
        <v>657</v>
      </c>
      <c r="C29">
        <v>8</v>
      </c>
    </row>
    <row r="30" spans="1:3" x14ac:dyDescent="0.25">
      <c r="A30" s="4" t="s">
        <v>36</v>
      </c>
      <c r="B30">
        <v>286</v>
      </c>
      <c r="C30">
        <v>2</v>
      </c>
    </row>
    <row r="31" spans="1:3" x14ac:dyDescent="0.25">
      <c r="A31" s="4" t="s">
        <v>37</v>
      </c>
      <c r="B31">
        <v>667</v>
      </c>
      <c r="C31">
        <v>10</v>
      </c>
    </row>
    <row r="32" spans="1:3" x14ac:dyDescent="0.25">
      <c r="A32" s="4" t="s">
        <v>38</v>
      </c>
      <c r="B32">
        <v>1000</v>
      </c>
      <c r="C32">
        <v>6</v>
      </c>
    </row>
    <row r="33" spans="1:3" x14ac:dyDescent="0.25">
      <c r="A33" s="4" t="s">
        <v>39</v>
      </c>
      <c r="B33">
        <v>947</v>
      </c>
      <c r="C33">
        <v>2</v>
      </c>
    </row>
    <row r="34" spans="1:3" x14ac:dyDescent="0.25">
      <c r="A34" s="4" t="s">
        <v>40</v>
      </c>
      <c r="B34">
        <v>354</v>
      </c>
      <c r="C34">
        <v>9</v>
      </c>
    </row>
    <row r="35" spans="1:3" x14ac:dyDescent="0.25">
      <c r="A35" s="4" t="s">
        <v>41</v>
      </c>
      <c r="B35">
        <v>657</v>
      </c>
      <c r="C35">
        <v>8</v>
      </c>
    </row>
    <row r="36" spans="1:3" x14ac:dyDescent="0.25">
      <c r="A36" s="4" t="s">
        <v>14</v>
      </c>
      <c r="B36">
        <v>33</v>
      </c>
      <c r="C36">
        <v>4</v>
      </c>
    </row>
    <row r="37" spans="1:3" x14ac:dyDescent="0.25">
      <c r="A37" s="4" t="s">
        <v>42</v>
      </c>
      <c r="B37">
        <v>965</v>
      </c>
      <c r="C37">
        <v>1</v>
      </c>
    </row>
    <row r="38" spans="1:3" x14ac:dyDescent="0.25">
      <c r="A38" s="4" t="s">
        <v>43</v>
      </c>
      <c r="B38">
        <v>112</v>
      </c>
      <c r="C38">
        <v>7</v>
      </c>
    </row>
    <row r="39" spans="1:3" x14ac:dyDescent="0.25">
      <c r="A39" s="4" t="s">
        <v>44</v>
      </c>
      <c r="B39">
        <v>406</v>
      </c>
      <c r="C39">
        <v>10</v>
      </c>
    </row>
    <row r="40" spans="1:3" x14ac:dyDescent="0.25">
      <c r="A40" s="4" t="s">
        <v>45</v>
      </c>
      <c r="B40">
        <v>309</v>
      </c>
      <c r="C40">
        <v>9</v>
      </c>
    </row>
    <row r="41" spans="1:3" x14ac:dyDescent="0.25">
      <c r="A41" s="4" t="s">
        <v>46</v>
      </c>
      <c r="B41">
        <v>352</v>
      </c>
      <c r="C41">
        <v>5</v>
      </c>
    </row>
    <row r="42" spans="1:3" x14ac:dyDescent="0.25">
      <c r="A42" s="4" t="s">
        <v>47</v>
      </c>
      <c r="B42">
        <v>222</v>
      </c>
      <c r="C42">
        <v>2</v>
      </c>
    </row>
    <row r="43" spans="1:3" x14ac:dyDescent="0.25">
      <c r="A43" s="4" t="s">
        <v>48</v>
      </c>
      <c r="B43">
        <v>555</v>
      </c>
      <c r="C43">
        <v>7</v>
      </c>
    </row>
    <row r="44" spans="1:3" x14ac:dyDescent="0.25">
      <c r="A44" s="4" t="s">
        <v>49</v>
      </c>
      <c r="B44">
        <v>107</v>
      </c>
      <c r="C44">
        <v>6</v>
      </c>
    </row>
    <row r="45" spans="1:3" x14ac:dyDescent="0.25">
      <c r="A45" s="4" t="s">
        <v>50</v>
      </c>
      <c r="B45">
        <v>896</v>
      </c>
      <c r="C45">
        <v>7</v>
      </c>
    </row>
    <row r="46" spans="1:3" x14ac:dyDescent="0.25">
      <c r="A46" s="4" t="s">
        <v>51</v>
      </c>
      <c r="B46">
        <v>632</v>
      </c>
      <c r="C46">
        <v>8</v>
      </c>
    </row>
    <row r="47" spans="1:3" x14ac:dyDescent="0.25">
      <c r="A47" s="4" t="s">
        <v>52</v>
      </c>
      <c r="B47">
        <v>579</v>
      </c>
      <c r="C47">
        <v>8</v>
      </c>
    </row>
    <row r="48" spans="1:3" x14ac:dyDescent="0.25">
      <c r="A48" s="4" t="s">
        <v>53</v>
      </c>
      <c r="B48">
        <v>720</v>
      </c>
      <c r="C48">
        <v>1</v>
      </c>
    </row>
    <row r="49" spans="1:3" x14ac:dyDescent="0.25">
      <c r="A49" s="4" t="s">
        <v>54</v>
      </c>
      <c r="B49">
        <v>269</v>
      </c>
      <c r="C49">
        <v>3</v>
      </c>
    </row>
    <row r="50" spans="1:3" x14ac:dyDescent="0.25">
      <c r="A50" s="4" t="s">
        <v>55</v>
      </c>
      <c r="B50">
        <v>177</v>
      </c>
      <c r="C50">
        <v>9</v>
      </c>
    </row>
    <row r="51" spans="1:3" x14ac:dyDescent="0.25">
      <c r="A51" s="4" t="s">
        <v>56</v>
      </c>
      <c r="B51">
        <v>136</v>
      </c>
      <c r="C51">
        <v>10</v>
      </c>
    </row>
    <row r="52" spans="1:3" x14ac:dyDescent="0.25">
      <c r="A52" s="4" t="s">
        <v>23</v>
      </c>
      <c r="B52">
        <v>444</v>
      </c>
      <c r="C52">
        <v>2</v>
      </c>
    </row>
    <row r="53" spans="1:3" x14ac:dyDescent="0.25">
      <c r="A53" s="4" t="s">
        <v>57</v>
      </c>
      <c r="B53">
        <v>451</v>
      </c>
      <c r="C53">
        <v>9</v>
      </c>
    </row>
    <row r="54" spans="1:3" x14ac:dyDescent="0.25">
      <c r="A54" s="4" t="s">
        <v>58</v>
      </c>
      <c r="B54">
        <v>241</v>
      </c>
      <c r="C54">
        <v>1</v>
      </c>
    </row>
    <row r="55" spans="1:3" x14ac:dyDescent="0.25">
      <c r="A55" s="4" t="s">
        <v>59</v>
      </c>
      <c r="B55">
        <v>860</v>
      </c>
      <c r="C55">
        <v>2</v>
      </c>
    </row>
    <row r="56" spans="1:3" x14ac:dyDescent="0.25">
      <c r="A56" s="4" t="s">
        <v>60</v>
      </c>
      <c r="B56">
        <v>438</v>
      </c>
      <c r="C56">
        <v>9</v>
      </c>
    </row>
    <row r="57" spans="1:3" x14ac:dyDescent="0.25">
      <c r="A57" s="4" t="s">
        <v>61</v>
      </c>
      <c r="B57">
        <v>255</v>
      </c>
      <c r="C57">
        <v>6</v>
      </c>
    </row>
    <row r="58" spans="1:3" x14ac:dyDescent="0.25">
      <c r="A58" s="4" t="s">
        <v>62</v>
      </c>
      <c r="B58">
        <v>638</v>
      </c>
      <c r="C58">
        <v>9</v>
      </c>
    </row>
    <row r="59" spans="1:3" x14ac:dyDescent="0.25">
      <c r="A59" s="4" t="s">
        <v>63</v>
      </c>
      <c r="B59">
        <v>737</v>
      </c>
      <c r="C59">
        <v>1</v>
      </c>
    </row>
    <row r="60" spans="1:3" x14ac:dyDescent="0.25">
      <c r="A60" s="4" t="s">
        <v>64</v>
      </c>
      <c r="B60">
        <v>142</v>
      </c>
      <c r="C60">
        <v>5</v>
      </c>
    </row>
    <row r="61" spans="1:3" x14ac:dyDescent="0.25">
      <c r="A61" s="4" t="s">
        <v>65</v>
      </c>
      <c r="B61">
        <v>403</v>
      </c>
      <c r="C61">
        <v>9</v>
      </c>
    </row>
    <row r="62" spans="1:3" x14ac:dyDescent="0.25">
      <c r="A62" s="4" t="s">
        <v>66</v>
      </c>
      <c r="B62">
        <v>209</v>
      </c>
      <c r="C62">
        <v>10</v>
      </c>
    </row>
    <row r="63" spans="1:3" x14ac:dyDescent="0.25">
      <c r="A63" s="4" t="s">
        <v>67</v>
      </c>
      <c r="B63">
        <v>744</v>
      </c>
      <c r="C63">
        <v>8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H61"/>
  <sheetViews>
    <sheetView tabSelected="1" workbookViewId="0">
      <selection activeCell="D16" sqref="D16"/>
    </sheetView>
  </sheetViews>
  <sheetFormatPr defaultRowHeight="15" x14ac:dyDescent="0.25"/>
  <cols>
    <col min="2" max="2" width="13.85546875" customWidth="1"/>
    <col min="3" max="3" width="24.42578125" bestFit="1" customWidth="1"/>
    <col min="4" max="4" width="30.42578125" bestFit="1" customWidth="1"/>
    <col min="6" max="6" width="16.42578125" customWidth="1"/>
    <col min="7" max="7" width="21.140625" customWidth="1"/>
    <col min="8" max="8" width="18.28515625" bestFit="1" customWidth="1"/>
    <col min="18" max="18" width="18.28515625" bestFit="1" customWidth="1"/>
  </cols>
  <sheetData>
    <row r="2" spans="2:8" ht="30" x14ac:dyDescent="0.25">
      <c r="B2" s="19" t="s">
        <v>95</v>
      </c>
      <c r="C2" s="20" t="s">
        <v>1</v>
      </c>
      <c r="D2" s="21" t="s">
        <v>94</v>
      </c>
      <c r="E2" s="21" t="s">
        <v>97</v>
      </c>
      <c r="F2" s="21" t="s">
        <v>99</v>
      </c>
      <c r="H2" t="s">
        <v>96</v>
      </c>
    </row>
    <row r="3" spans="2:8" x14ac:dyDescent="0.25">
      <c r="B3" s="16">
        <f>IF(COUNTA(B$2:B2)&gt;COUNTIF(INDEX(База,,2),$H$3),"",INDEX(База,MATCH($H$3,INDEX(База,,2),)+COUNTA(B$2:B2)-1,COUNTA($B2:B2)))</f>
        <v>200</v>
      </c>
      <c r="C3" s="14" t="str">
        <f>IF(COUNTA(C$2:C2)&gt;COUNTIF(INDEX(База,,2),$H$3),"",INDEX(База,MATCH($H$3,INDEX(База,,2),)+COUNTA(C$2:C2)-1,COUNTA($B2:C2)))</f>
        <v>Холдинг 1</v>
      </c>
      <c r="D3" s="14" t="str">
        <f>IF(COUNTA(D$2:D2)&gt;COUNTIF(INDEX(База,,2),$H$3),"",INDEX(База,MATCH($H$3,INDEX(База,,2),)+COUNTA(D$2:D2)-1,COUNTA($B2:D2)))</f>
        <v>Организация 1</v>
      </c>
      <c r="E3" s="14">
        <f>SUMIF(Показатели!$A$3:$A$63,Упорядоченное_расположение!D3,Показатели!$B$3:$B$63)</f>
        <v>3184</v>
      </c>
      <c r="F3" s="14">
        <f>COUNTIF(Показатели!$A$3:$A$63,Упорядоченное_расположение!D3)</f>
        <v>3</v>
      </c>
      <c r="H3" s="1" t="s">
        <v>12</v>
      </c>
    </row>
    <row r="4" spans="2:8" x14ac:dyDescent="0.25">
      <c r="B4" s="17">
        <f>IF(COUNTA(B$2:B3)&gt;COUNTIF(INDEX(База,,2),$H$3),"",INDEX(База,MATCH($H$3,INDEX(База,,2),)+COUNTA(B$2:B3)-1,COUNTA($B3:B3)))</f>
        <v>2202</v>
      </c>
      <c r="C4" s="15" t="str">
        <f>IF(COUNTA(C$2:C3)&gt;COUNTIF(INDEX(База,,2),$H$3),"",INDEX(База,MATCH($H$3,INDEX(База,,2),)+COUNTA(C$2:C3)-1,COUNTA($B3:C3)))</f>
        <v>Холдинг 1</v>
      </c>
      <c r="D4" s="15" t="str">
        <f>IF(COUNTA(D$2:D3)&gt;COUNTIF(INDEX(База,,2),$H$3),"",INDEX(База,MATCH($H$3,INDEX(База,,2),)+COUNTA(D$2:D3)-1,COUNTA($B3:D3)))</f>
        <v>Организация 2</v>
      </c>
      <c r="E4" s="14">
        <f>SUMIF(Показатели!$A$3:$A$63,Упорядоченное_расположение!D4,Показатели!$B$3:$B$63)</f>
        <v>883</v>
      </c>
      <c r="F4" s="15">
        <f>COUNTIF(Показатели!$A$3:$A$63,Упорядоченное_расположение!D4)</f>
        <v>2</v>
      </c>
    </row>
    <row r="5" spans="2:8" x14ac:dyDescent="0.25">
      <c r="B5" s="16">
        <f>IF(COUNTA(B$2:B4)&gt;COUNTIF(INDEX(База,,2),$H$3),"",INDEX(База,MATCH($H$3,INDEX(База,,2),)+COUNTA(B$2:B4)-1,COUNTA($B4:B4)))</f>
        <v>2202</v>
      </c>
      <c r="C5" s="14" t="str">
        <f>IF(COUNTA(C$2:C4)&gt;COUNTIF(INDEX(База,,2),$H$3),"",INDEX(База,MATCH($H$3,INDEX(База,,2),)+COUNTA(C$2:C4)-1,COUNTA($B4:C4)))</f>
        <v>Холдинг 1</v>
      </c>
      <c r="D5" s="14" t="str">
        <f>IF(COUNTA(D$2:D4)&gt;COUNTIF(INDEX(База,,2),$H$3),"",INDEX(База,MATCH($H$3,INDEX(База,,2),)+COUNTA(D$2:D4)-1,COUNTA($B4:D4)))</f>
        <v>Организация 3</v>
      </c>
      <c r="E5" s="14">
        <f>SUMIF(Показатели!$A$3:$A$63,Упорядоченное_расположение!D5,Показатели!$B$3:$B$63)</f>
        <v>316</v>
      </c>
      <c r="F5" s="14">
        <f>COUNTIF(Показатели!$A$3:$A$63,Упорядоченное_расположение!D5)</f>
        <v>1</v>
      </c>
    </row>
    <row r="6" spans="2:8" x14ac:dyDescent="0.25">
      <c r="B6" s="17">
        <f>IF(COUNTA(B$2:B5)&gt;COUNTIF(INDEX(База,,2),$H$3),"",INDEX(База,MATCH($H$3,INDEX(База,,2),)+COUNTA(B$2:B5)-1,COUNTA($B5:B5)))</f>
        <v>2203</v>
      </c>
      <c r="C6" s="15" t="str">
        <f>IF(COUNTA(C$2:C5)&gt;COUNTIF(INDEX(База,,2),$H$3),"",INDEX(База,MATCH($H$3,INDEX(База,,2),)+COUNTA(C$2:C5)-1,COUNTA($B5:C5)))</f>
        <v>Холдинг 1</v>
      </c>
      <c r="D6" s="15" t="str">
        <f>IF(COUNTA(D$2:D5)&gt;COUNTIF(INDEX(База,,2),$H$3),"",INDEX(База,MATCH($H$3,INDEX(База,,2),)+COUNTA(D$2:D5)-1,COUNTA($B5:D5)))</f>
        <v>Организация 4</v>
      </c>
      <c r="E6" s="14">
        <f>SUMIF(Показатели!$A$3:$A$63,Упорядоченное_расположение!D6,Показатели!$B$3:$B$63)</f>
        <v>874</v>
      </c>
      <c r="F6" s="15">
        <f>COUNTIF(Показатели!$A$3:$A$63,Упорядоченное_расположение!D6)</f>
        <v>1</v>
      </c>
    </row>
    <row r="7" spans="2:8" x14ac:dyDescent="0.25">
      <c r="B7" s="16">
        <f>IF(COUNTA(B$2:B6)&gt;COUNTIF(INDEX(База,,2),$H$3),"",INDEX(База,MATCH($H$3,INDEX(База,,2),)+COUNTA(B$2:B6)-1,COUNTA($B6:B6)))</f>
        <v>2204</v>
      </c>
      <c r="C7" s="14" t="str">
        <f>IF(COUNTA(C$2:C6)&gt;COUNTIF(INDEX(База,,2),$H$3),"",INDEX(База,MATCH($H$3,INDEX(База,,2),)+COUNTA(C$2:C6)-1,COUNTA($B6:C6)))</f>
        <v>Холдинг 1</v>
      </c>
      <c r="D7" s="14" t="str">
        <f>IF(COUNTA(D$2:D6)&gt;COUNTIF(INDEX(База,,2),$H$3),"",INDEX(База,MATCH($H$3,INDEX(База,,2),)+COUNTA(D$2:D6)-1,COUNTA($B6:D6)))</f>
        <v>Организация 5</v>
      </c>
      <c r="E7" s="14">
        <f>SUMIF(Показатели!$A$3:$A$63,Упорядоченное_расположение!D7,Показатели!$B$3:$B$63)</f>
        <v>698</v>
      </c>
      <c r="F7" s="14">
        <f>COUNTIF(Показатели!$A$3:$A$63,Упорядоченное_расположение!D7)</f>
        <v>1</v>
      </c>
    </row>
    <row r="8" spans="2:8" x14ac:dyDescent="0.25">
      <c r="B8" s="17">
        <f>IF(COUNTA(B$2:B7)&gt;COUNTIF(INDEX(База,,2),$H$3),"",INDEX(База,MATCH($H$3,INDEX(База,,2),)+COUNTA(B$2:B7)-1,COUNTA($B7:B7)))</f>
        <v>2205</v>
      </c>
      <c r="C8" s="15" t="str">
        <f>IF(COUNTA(C$2:C7)&gt;COUNTIF(INDEX(База,,2),$H$3),"",INDEX(База,MATCH($H$3,INDEX(База,,2),)+COUNTA(C$2:C7)-1,COUNTA($B7:C7)))</f>
        <v>Холдинг 1</v>
      </c>
      <c r="D8" s="15" t="str">
        <f>IF(COUNTA(D$2:D7)&gt;COUNTIF(INDEX(База,,2),$H$3),"",INDEX(База,MATCH($H$3,INDEX(База,,2),)+COUNTA(D$2:D7)-1,COUNTA($B7:D7)))</f>
        <v>Организация 6</v>
      </c>
      <c r="E8" s="14">
        <f>SUMIF(Показатели!$A$3:$A$63,Упорядоченное_расположение!D8,Показатели!$B$3:$B$63)</f>
        <v>422</v>
      </c>
      <c r="F8" s="15">
        <f>COUNTIF(Показатели!$A$3:$A$63,Упорядоченное_расположение!D8)</f>
        <v>1</v>
      </c>
    </row>
    <row r="9" spans="2:8" x14ac:dyDescent="0.25">
      <c r="B9" s="16">
        <f>IF(COUNTA(B$2:B8)&gt;COUNTIF(INDEX(База,,2),$H$3),"",INDEX(База,MATCH($H$3,INDEX(База,,2),)+COUNTA(B$2:B8)-1,COUNTA($B8:B8)))</f>
        <v>2206</v>
      </c>
      <c r="C9" s="14" t="str">
        <f>IF(COUNTA(C$2:C8)&gt;COUNTIF(INDEX(База,,2),$H$3),"",INDEX(База,MATCH($H$3,INDEX(База,,2),)+COUNTA(C$2:C8)-1,COUNTA($B8:C8)))</f>
        <v>Холдинг 1</v>
      </c>
      <c r="D9" s="14" t="str">
        <f>IF(COUNTA(D$2:D8)&gt;COUNTIF(INDEX(База,,2),$H$3),"",INDEX(База,MATCH($H$3,INDEX(База,,2),)+COUNTA(D$2:D8)-1,COUNTA($B8:D8)))</f>
        <v>Организация 7</v>
      </c>
      <c r="E9" s="14">
        <f>SUMIF(Показатели!$A$3:$A$63,Упорядоченное_расположение!D9,Показатели!$B$3:$B$63)</f>
        <v>970</v>
      </c>
      <c r="F9" s="14">
        <f>COUNTIF(Показатели!$A$3:$A$63,Упорядоченное_расположение!D9)</f>
        <v>1</v>
      </c>
    </row>
    <row r="10" spans="2:8" x14ac:dyDescent="0.25">
      <c r="B10" s="17">
        <f>IF(COUNTA(B$2:B9)&gt;COUNTIF(INDEX(База,,2),$H$3),"",INDEX(База,MATCH($H$3,INDEX(База,,2),)+COUNTA(B$2:B9)-1,COUNTA($B9:B9)))</f>
        <v>2207</v>
      </c>
      <c r="C10" s="15" t="str">
        <f>IF(COUNTA(C$2:C9)&gt;COUNTIF(INDEX(База,,2),$H$3),"",INDEX(База,MATCH($H$3,INDEX(База,,2),)+COUNTA(C$2:C9)-1,COUNTA($B9:C9)))</f>
        <v>Холдинг 1</v>
      </c>
      <c r="D10" s="15" t="str">
        <f>IF(COUNTA(D$2:D9)&gt;COUNTIF(INDEX(База,,2),$H$3),"",INDEX(База,MATCH($H$3,INDEX(База,,2),)+COUNTA(D$2:D9)-1,COUNTA($B9:D9)))</f>
        <v>Организация 8</v>
      </c>
      <c r="E10" s="14">
        <f>SUMIF(Показатели!$A$3:$A$63,Упорядоченное_расположение!D10,Показатели!$B$3:$B$63)</f>
        <v>2833</v>
      </c>
      <c r="F10" s="15">
        <f>COUNTIF(Показатели!$A$3:$A$63,Упорядоченное_расположение!D10)</f>
        <v>2</v>
      </c>
    </row>
    <row r="11" spans="2:8" x14ac:dyDescent="0.25">
      <c r="B11" s="16">
        <f>IF(COUNTA(B$2:B10)&gt;COUNTIF(INDEX(База,,2),$H$3),"",INDEX(База,MATCH($H$3,INDEX(База,,2),)+COUNTA(B$2:B10)-1,COUNTA($B10:B10)))</f>
        <v>2208</v>
      </c>
      <c r="C11" s="14" t="str">
        <f>IF(COUNTA(C$2:C10)&gt;COUNTIF(INDEX(База,,2),$H$3),"",INDEX(База,MATCH($H$3,INDEX(База,,2),)+COUNTA(C$2:C10)-1,COUNTA($B10:C10)))</f>
        <v>Холдинг 1</v>
      </c>
      <c r="D11" s="14" t="str">
        <f>IF(COUNTA(D$2:D10)&gt;COUNTIF(INDEX(База,,2),$H$3),"",INDEX(База,MATCH($H$3,INDEX(База,,2),)+COUNTA(D$2:D10)-1,COUNTA($B10:D10)))</f>
        <v>Организация 9</v>
      </c>
      <c r="E11" s="14">
        <f>SUMIF(Показатели!$A$3:$A$63,Упорядоченное_расположение!D11,Показатели!$B$3:$B$63)</f>
        <v>873</v>
      </c>
      <c r="F11" s="14">
        <f>COUNTIF(Показатели!$A$3:$A$63,Упорядоченное_расположение!D11)</f>
        <v>1</v>
      </c>
    </row>
    <row r="12" spans="2:8" x14ac:dyDescent="0.25">
      <c r="B12" s="17">
        <f>IF(COUNTA(B$2:B11)&gt;COUNTIF(INDEX(База,,2),$H$3),"",INDEX(База,MATCH($H$3,INDEX(База,,2),)+COUNTA(B$2:B11)-1,COUNTA($B11:B11)))</f>
        <v>2209</v>
      </c>
      <c r="C12" s="15" t="str">
        <f>IF(COUNTA(C$2:C11)&gt;COUNTIF(INDEX(База,,2),$H$3),"",INDEX(База,MATCH($H$3,INDEX(База,,2),)+COUNTA(C$2:C11)-1,COUNTA($B11:C11)))</f>
        <v>Холдинг 1</v>
      </c>
      <c r="D12" s="15" t="str">
        <f>IF(COUNTA(D$2:D11)&gt;COUNTIF(INDEX(База,,2),$H$3),"",INDEX(База,MATCH($H$3,INDEX(База,,2),)+COUNTA(D$2:D11)-1,COUNTA($B11:D11)))</f>
        <v>Организация 10</v>
      </c>
      <c r="E12" s="14">
        <f>SUMIF(Показатели!$A$3:$A$63,Упорядоченное_расположение!D12,Показатели!$B$3:$B$63)</f>
        <v>782</v>
      </c>
      <c r="F12" s="15">
        <f>COUNTIF(Показатели!$A$3:$A$63,Упорядоченное_расположение!D12)</f>
        <v>2</v>
      </c>
    </row>
    <row r="13" spans="2:8" x14ac:dyDescent="0.25">
      <c r="B13" s="16">
        <f>IF(COUNTA(B$2:B12)&gt;COUNTIF(INDEX(База,,2),$H$3),"",INDEX(База,MATCH($H$3,INDEX(База,,2),)+COUNTA(B$2:B12)-1,COUNTA($B12:B12)))</f>
        <v>2220</v>
      </c>
      <c r="C13" s="14" t="str">
        <f>IF(COUNTA(C$2:C12)&gt;COUNTIF(INDEX(База,,2),$H$3),"",INDEX(База,MATCH($H$3,INDEX(База,,2),)+COUNTA(C$2:C12)-1,COUNTA($B12:C12)))</f>
        <v>Холдинг 1</v>
      </c>
      <c r="D13" s="14" t="str">
        <f>IF(COUNTA(D$2:D12)&gt;COUNTIF(INDEX(База,,2),$H$3),"",INDEX(База,MATCH($H$3,INDEX(База,,2),)+COUNTA(D$2:D12)-1,COUNTA($B12:D12)))</f>
        <v>Организация 11</v>
      </c>
      <c r="E13" s="14">
        <f>SUMIF(Показатели!$A$3:$A$63,Упорядоченное_расположение!D13,Показатели!$B$3:$B$63)</f>
        <v>738</v>
      </c>
      <c r="F13" s="14">
        <f>COUNTIF(Показатели!$A$3:$A$63,Упорядоченное_расположение!D13)</f>
        <v>1</v>
      </c>
    </row>
    <row r="14" spans="2:8" x14ac:dyDescent="0.25">
      <c r="B14" s="17">
        <f>IF(COUNTA(B$2:B13)&gt;COUNTIF(INDEX(База,,2),$H$3),"",INDEX(База,MATCH($H$3,INDEX(База,,2),)+COUNTA(B$2:B13)-1,COUNTA($B13:B13)))</f>
        <v>2222</v>
      </c>
      <c r="C14" s="15" t="str">
        <f>IF(COUNTA(C$2:C13)&gt;COUNTIF(INDEX(База,,2),$H$3),"",INDEX(База,MATCH($H$3,INDEX(База,,2),)+COUNTA(C$2:C13)-1,COUNTA($B13:C13)))</f>
        <v>Холдинг 1</v>
      </c>
      <c r="D14" s="15" t="str">
        <f>IF(COUNTA(D$2:D13)&gt;COUNTIF(INDEX(База,,2),$H$3),"",INDEX(База,MATCH($H$3,INDEX(База,,2),)+COUNTA(D$2:D13)-1,COUNTA($B13:D13)))</f>
        <v>Организация 12</v>
      </c>
      <c r="E14" s="14">
        <f>SUMIF(Показатели!$A$3:$A$63,Упорядоченное_расположение!D14,Показатели!$B$3:$B$63)</f>
        <v>197</v>
      </c>
      <c r="F14" s="15">
        <f>COUNTIF(Показатели!$A$3:$A$63,Упорядоченное_расположение!D14)</f>
        <v>1</v>
      </c>
    </row>
    <row r="15" spans="2:8" x14ac:dyDescent="0.25">
      <c r="B15" s="18">
        <f>IF(COUNTA(B$2:B14)&gt;COUNTIF(INDEX(База,,2),$H$3),"",INDEX(База,MATCH($H$3,INDEX(База,,2),)+COUNTA(B$2:B14)-1,COUNTA($B14:B14)))</f>
        <v>2223</v>
      </c>
      <c r="C15" s="12" t="str">
        <f>IF(COUNTA(C$2:C14)&gt;COUNTIF(INDEX(База,,2),$H$3),"",INDEX(База,MATCH($H$3,INDEX(База,,2),)+COUNTA(C$2:C14)-1,COUNTA($B14:C14)))</f>
        <v>Холдинг 1</v>
      </c>
      <c r="D15" s="12" t="str">
        <f>IF(COUNTA(D$2:D14)&gt;COUNTIF(INDEX(База,,2),$H$3),"",INDEX(База,MATCH($H$3,INDEX(База,,2),)+COUNTA(D$2:D14)-1,COUNTA($B14:D14)))</f>
        <v>Организация 13</v>
      </c>
      <c r="E15" s="14">
        <f>SUMIF(Показатели!$A$3:$A$63,Упорядоченное_расположение!D15,Показатели!$B$3:$B$63)</f>
        <v>937</v>
      </c>
      <c r="F15" s="12">
        <f>COUNTIF(Показатели!$A$3:$A$63,Упорядоченное_расположение!D15)</f>
        <v>1</v>
      </c>
    </row>
    <row r="16" spans="2:8" x14ac:dyDescent="0.25">
      <c r="B16" s="6">
        <f>IF(COUNTA(B$2:B15)&gt;COUNTIF(INDEX(База,,2),$H$3),"",INDEX(База,MATCH($H$3,INDEX(База,,2),)+COUNTA(B$2:B15)-1,COUNTA($B15:B15)))</f>
        <v>2224</v>
      </c>
      <c r="C16" s="2" t="str">
        <f>IF(COUNTA(C$2:C15)&gt;COUNTIF(INDEX(База,,2),$H$3),"",INDEX(База,MATCH($H$3,INDEX(База,,2),)+COUNTA(C$2:C15)-1,COUNTA($B15:C15)))</f>
        <v>Холдинг 1</v>
      </c>
      <c r="D16" s="2" t="str">
        <f>IF(COUNTA(D$2:D15)&gt;COUNTIF(INDEX(База,,2),$H$3),"",INDEX(База,MATCH($H$3,INDEX(База,,2),)+COUNTA(D$2:D15)-1,COUNTA($B15:D15)))</f>
        <v>Организация 14</v>
      </c>
      <c r="E16" s="14">
        <f>SUMIF(Показатели!$A$3:$A$63,Упорядоченное_расположение!D16,Показатели!$B$3:$B$63)</f>
        <v>956</v>
      </c>
      <c r="F16" s="7">
        <f>COUNTIF(Показатели!$A$3:$A$63,Упорядоченное_расположение!D16)</f>
        <v>1</v>
      </c>
    </row>
    <row r="17" spans="2:6" x14ac:dyDescent="0.25">
      <c r="B17" s="6">
        <f>IF(COUNTA(B$2:B16)&gt;COUNTIF(INDEX(База,,2),$H$3),"",INDEX(База,MATCH($H$3,INDEX(База,,2),)+COUNTA(B$2:B16)-1,COUNTA($B16:B16)))</f>
        <v>2226</v>
      </c>
      <c r="C17" s="2" t="str">
        <f>IF(COUNTA(C$2:C16)&gt;COUNTIF(INDEX(База,,2),$H$3),"",INDEX(База,MATCH($H$3,INDEX(База,,2),)+COUNTA(C$2:C16)-1,COUNTA($B16:C16)))</f>
        <v>Холдинг 1</v>
      </c>
      <c r="D17" s="2" t="str">
        <f>IF(COUNTA(D$2:D16)&gt;COUNTIF(INDEX(База,,2),$H$3),"",INDEX(База,MATCH($H$3,INDEX(База,,2),)+COUNTA(D$2:D16)-1,COUNTA($B16:D16)))</f>
        <v>Организация 15</v>
      </c>
      <c r="E17" s="14">
        <f>SUMIF(Показатели!$A$3:$A$63,Упорядоченное_расположение!D17,Показатели!$B$3:$B$63)</f>
        <v>189</v>
      </c>
      <c r="F17" s="7">
        <f>COUNTIF(Показатели!$A$3:$A$63,Упорядоченное_расположение!D17)</f>
        <v>1</v>
      </c>
    </row>
    <row r="18" spans="2:6" x14ac:dyDescent="0.25">
      <c r="B18" s="6">
        <f>IF(COUNTA(B$2:B17)&gt;COUNTIF(INDEX(База,,2),$H$3),"",INDEX(База,MATCH($H$3,INDEX(База,,2),)+COUNTA(B$2:B17)-1,COUNTA($B17:B17)))</f>
        <v>2227</v>
      </c>
      <c r="C18" s="2" t="str">
        <f>IF(COUNTA(C$2:C17)&gt;COUNTIF(INDEX(База,,2),$H$3),"",INDEX(База,MATCH($H$3,INDEX(База,,2),)+COUNTA(C$2:C17)-1,COUNTA($B17:C17)))</f>
        <v>Холдинг 1</v>
      </c>
      <c r="D18" s="2" t="str">
        <f>IF(COUNTA(D$2:D17)&gt;COUNTIF(INDEX(База,,2),$H$3),"",INDEX(База,MATCH($H$3,INDEX(База,,2),)+COUNTA(D$2:D17)-1,COUNTA($B17:D17)))</f>
        <v>Организация 16</v>
      </c>
      <c r="E18" s="14">
        <f>SUMIF(Показатели!$A$3:$A$63,Упорядоченное_расположение!D18,Показатели!$B$3:$B$63)</f>
        <v>535</v>
      </c>
      <c r="F18" s="7">
        <f>COUNTIF(Показатели!$A$3:$A$63,Упорядоченное_расположение!D18)</f>
        <v>1</v>
      </c>
    </row>
    <row r="19" spans="2:6" x14ac:dyDescent="0.25">
      <c r="B19" s="6">
        <f>IF(COUNTA(B$2:B18)&gt;COUNTIF(INDEX(База,,2),$H$3),"",INDEX(База,MATCH($H$3,INDEX(База,,2),)+COUNTA(B$2:B18)-1,COUNTA($B18:B18)))</f>
        <v>2222</v>
      </c>
      <c r="C19" s="2" t="str">
        <f>IF(COUNTA(C$2:C18)&gt;COUNTIF(INDEX(База,,2),$H$3),"",INDEX(База,MATCH($H$3,INDEX(База,,2),)+COUNTA(C$2:C18)-1,COUNTA($B18:C18)))</f>
        <v>Холдинг 1</v>
      </c>
      <c r="D19" s="2" t="str">
        <f>IF(COUNTA(D$2:D18)&gt;COUNTIF(INDEX(База,,2),$H$3),"",INDEX(База,MATCH($H$3,INDEX(База,,2),)+COUNTA(D$2:D18)-1,COUNTA($B18:D18)))</f>
        <v>Организация 17</v>
      </c>
      <c r="E19" s="14">
        <f>SUMIF(Показатели!$A$3:$A$63,Упорядоченное_расположение!D19,Показатели!$B$3:$B$63)</f>
        <v>256</v>
      </c>
      <c r="F19" s="7">
        <f>COUNTIF(Показатели!$A$3:$A$63,Упорядоченное_расположение!D19)</f>
        <v>1</v>
      </c>
    </row>
    <row r="20" spans="2:6" x14ac:dyDescent="0.25">
      <c r="B20" s="6">
        <f>IF(COUNTA(B$2:B19)&gt;COUNTIF(INDEX(База,,2),$H$3),"",INDEX(База,MATCH($H$3,INDEX(База,,2),)+COUNTA(B$2:B19)-1,COUNTA($B19:B19)))</f>
        <v>2222</v>
      </c>
      <c r="C20" s="2" t="str">
        <f>IF(COUNTA(C$2:C19)&gt;COUNTIF(INDEX(База,,2),$H$3),"",INDEX(База,MATCH($H$3,INDEX(База,,2),)+COUNTA(C$2:C19)-1,COUNTA($B19:C19)))</f>
        <v>Холдинг 1</v>
      </c>
      <c r="D20" s="2" t="str">
        <f>IF(COUNTA(D$2:D19)&gt;COUNTIF(INDEX(База,,2),$H$3),"",INDEX(База,MATCH($H$3,INDEX(База,,2),)+COUNTA(D$2:D19)-1,COUNTA($B19:D19)))</f>
        <v>Организация 18</v>
      </c>
      <c r="E20" s="14">
        <f>SUMIF(Показатели!$A$3:$A$63,Упорядоченное_расположение!D20,Показатели!$B$3:$B$63)</f>
        <v>312</v>
      </c>
      <c r="F20" s="7">
        <f>COUNTIF(Показатели!$A$3:$A$63,Упорядоченное_расположение!D20)</f>
        <v>1</v>
      </c>
    </row>
    <row r="21" spans="2:6" x14ac:dyDescent="0.25">
      <c r="B21" s="6">
        <f>IF(COUNTA(B$2:B20)&gt;COUNTIF(INDEX(База,,2),$H$3),"",INDEX(База,MATCH($H$3,INDEX(База,,2),)+COUNTA(B$2:B20)-1,COUNTA($B20:B20)))</f>
        <v>2223</v>
      </c>
      <c r="C21" s="2" t="str">
        <f>IF(COUNTA(C$2:C20)&gt;COUNTIF(INDEX(База,,2),$H$3),"",INDEX(База,MATCH($H$3,INDEX(База,,2),)+COUNTA(C$2:C20)-1,COUNTA($B20:C20)))</f>
        <v>Холдинг 1</v>
      </c>
      <c r="D21" s="2" t="str">
        <f>IF(COUNTA(D$2:D20)&gt;COUNTIF(INDEX(База,,2),$H$3),"",INDEX(База,MATCH($H$3,INDEX(База,,2),)+COUNTA(D$2:D20)-1,COUNTA($B20:D20)))</f>
        <v>Организация 19</v>
      </c>
      <c r="E21" s="14">
        <f>SUMIF(Показатели!$A$3:$A$63,Упорядоченное_расположение!D21,Показатели!$B$3:$B$63)</f>
        <v>651</v>
      </c>
      <c r="F21" s="7">
        <f>COUNTIF(Показатели!$A$3:$A$63,Упорядоченное_расположение!D21)</f>
        <v>1</v>
      </c>
    </row>
    <row r="22" spans="2:6" x14ac:dyDescent="0.25">
      <c r="B22" s="6">
        <f>IF(COUNTA(B$2:B21)&gt;COUNTIF(INDEX(База,,2),$H$3),"",INDEX(База,MATCH($H$3,INDEX(База,,2),)+COUNTA(B$2:B21)-1,COUNTA($B21:B21)))</f>
        <v>2229</v>
      </c>
      <c r="C22" s="2" t="str">
        <f>IF(COUNTA(C$2:C21)&gt;COUNTIF(INDEX(База,,2),$H$3),"",INDEX(База,MATCH($H$3,INDEX(База,,2),)+COUNTA(C$2:C21)-1,COUNTA($B21:C21)))</f>
        <v>Холдинг 1</v>
      </c>
      <c r="D22" s="2" t="str">
        <f>IF(COUNTA(D$2:D21)&gt;COUNTIF(INDEX(База,,2),$H$3),"",INDEX(База,MATCH($H$3,INDEX(База,,2),)+COUNTA(D$2:D21)-1,COUNTA($B21:D21)))</f>
        <v>Организация 20</v>
      </c>
      <c r="E22" s="14">
        <f>SUMIF(Показатели!$A$3:$A$63,Упорядоченное_расположение!D22,Показатели!$B$3:$B$63)</f>
        <v>319</v>
      </c>
      <c r="F22" s="7">
        <f>COUNTIF(Показатели!$A$3:$A$63,Упорядоченное_расположение!D22)</f>
        <v>1</v>
      </c>
    </row>
    <row r="23" spans="2:6" x14ac:dyDescent="0.25">
      <c r="B23" s="6">
        <f>IF(COUNTA(B$2:B22)&gt;COUNTIF(INDEX(База,,2),$H$3),"",INDEX(База,MATCH($H$3,INDEX(База,,2),)+COUNTA(B$2:B22)-1,COUNTA($B22:B22)))</f>
        <v>2230</v>
      </c>
      <c r="C23" s="2" t="str">
        <f>IF(COUNTA(C$2:C22)&gt;COUNTIF(INDEX(База,,2),$H$3),"",INDEX(База,MATCH($H$3,INDEX(База,,2),)+COUNTA(C$2:C22)-1,COUNTA($B22:C22)))</f>
        <v>Холдинг 1</v>
      </c>
      <c r="D23" s="2" t="str">
        <f>IF(COUNTA(D$2:D22)&gt;COUNTIF(INDEX(База,,2),$H$3),"",INDEX(База,MATCH($H$3,INDEX(База,,2),)+COUNTA(D$2:D22)-1,COUNTA($B22:D22)))</f>
        <v>Организация 21</v>
      </c>
      <c r="E23" s="14">
        <f>SUMIF(Показатели!$A$3:$A$63,Упорядоченное_расположение!D23,Показатели!$B$3:$B$63)</f>
        <v>195</v>
      </c>
      <c r="F23" s="7">
        <f>COUNTIF(Показатели!$A$3:$A$63,Упорядоченное_расположение!D23)</f>
        <v>1</v>
      </c>
    </row>
    <row r="24" spans="2:6" x14ac:dyDescent="0.25">
      <c r="B24" s="6">
        <f>IF(COUNTA(B$2:B23)&gt;COUNTIF(INDEX(База,,2),$H$3),"",INDEX(База,MATCH($H$3,INDEX(База,,2),)+COUNTA(B$2:B23)-1,COUNTA($B23:B23)))</f>
        <v>2232</v>
      </c>
      <c r="C24" s="2" t="str">
        <f>IF(COUNTA(C$2:C23)&gt;COUNTIF(INDEX(База,,2),$H$3),"",INDEX(База,MATCH($H$3,INDEX(База,,2),)+COUNTA(C$2:C23)-1,COUNTA($B23:C23)))</f>
        <v>Холдинг 1</v>
      </c>
      <c r="D24" s="2" t="str">
        <f>IF(COUNTA(D$2:D23)&gt;COUNTIF(INDEX(База,,2),$H$3),"",INDEX(База,MATCH($H$3,INDEX(База,,2),)+COUNTA(D$2:D23)-1,COUNTA($B23:D23)))</f>
        <v>Организация 22</v>
      </c>
      <c r="E24" s="14">
        <f>SUMIF(Показатели!$A$3:$A$63,Упорядоченное_расположение!D24,Показатели!$B$3:$B$63)</f>
        <v>657</v>
      </c>
      <c r="F24" s="7">
        <f>COUNTIF(Показатели!$A$3:$A$63,Упорядоченное_расположение!D24)</f>
        <v>1</v>
      </c>
    </row>
    <row r="25" spans="2:6" x14ac:dyDescent="0.25">
      <c r="B25" s="6">
        <f>IF(COUNTA(B$2:B24)&gt;COUNTIF(INDEX(База,,2),$H$3),"",INDEX(База,MATCH($H$3,INDEX(База,,2),)+COUNTA(B$2:B24)-1,COUNTA($B24:B24)))</f>
        <v>2233</v>
      </c>
      <c r="C25" s="2" t="str">
        <f>IF(COUNTA(C$2:C24)&gt;COUNTIF(INDEX(База,,2),$H$3),"",INDEX(База,MATCH($H$3,INDEX(База,,2),)+COUNTA(C$2:C24)-1,COUNTA($B24:C24)))</f>
        <v>Холдинг 1</v>
      </c>
      <c r="D25" s="2" t="str">
        <f>IF(COUNTA(D$2:D24)&gt;COUNTIF(INDEX(База,,2),$H$3),"",INDEX(База,MATCH($H$3,INDEX(База,,2),)+COUNTA(D$2:D24)-1,COUNTA($B24:D24)))</f>
        <v>Организация 23</v>
      </c>
      <c r="E25" s="14">
        <f>SUMIF(Показатели!$A$3:$A$63,Упорядоченное_расположение!D25,Показатели!$B$3:$B$63)</f>
        <v>286</v>
      </c>
      <c r="F25" s="7">
        <f>COUNTIF(Показатели!$A$3:$A$63,Упорядоченное_расположение!D25)</f>
        <v>1</v>
      </c>
    </row>
    <row r="26" spans="2:6" x14ac:dyDescent="0.25">
      <c r="B26" s="6">
        <f>IF(COUNTA(B$2:B25)&gt;COUNTIF(INDEX(База,,2),$H$3),"",INDEX(База,MATCH($H$3,INDEX(База,,2),)+COUNTA(B$2:B25)-1,COUNTA($B25:B25)))</f>
        <v>2234</v>
      </c>
      <c r="C26" s="2" t="str">
        <f>IF(COUNTA(C$2:C25)&gt;COUNTIF(INDEX(База,,2),$H$3),"",INDEX(База,MATCH($H$3,INDEX(База,,2),)+COUNTA(C$2:C25)-1,COUNTA($B25:C25)))</f>
        <v>Холдинг 1</v>
      </c>
      <c r="D26" s="2" t="str">
        <f>IF(COUNTA(D$2:D25)&gt;COUNTIF(INDEX(База,,2),$H$3),"",INDEX(База,MATCH($H$3,INDEX(База,,2),)+COUNTA(D$2:D25)-1,COUNTA($B25:D25)))</f>
        <v>Организация 24</v>
      </c>
      <c r="E26" s="14">
        <f>SUMIF(Показатели!$A$3:$A$63,Упорядоченное_расположение!D26,Показатели!$B$3:$B$63)</f>
        <v>667</v>
      </c>
      <c r="F26" s="7">
        <f>COUNTIF(Показатели!$A$3:$A$63,Упорядоченное_расположение!D26)</f>
        <v>1</v>
      </c>
    </row>
    <row r="27" spans="2:6" x14ac:dyDescent="0.25">
      <c r="B27" s="6">
        <f>IF(COUNTA(B$2:B26)&gt;COUNTIF(INDEX(База,,2),$H$3),"",INDEX(База,MATCH($H$3,INDEX(База,,2),)+COUNTA(B$2:B26)-1,COUNTA($B26:B26)))</f>
        <v>2235</v>
      </c>
      <c r="C27" s="2" t="str">
        <f>IF(COUNTA(C$2:C26)&gt;COUNTIF(INDEX(База,,2),$H$3),"",INDEX(База,MATCH($H$3,INDEX(База,,2),)+COUNTA(C$2:C26)-1,COUNTA($B26:C26)))</f>
        <v>Холдинг 1</v>
      </c>
      <c r="D27" s="2" t="str">
        <f>IF(COUNTA(D$2:D26)&gt;COUNTIF(INDEX(База,,2),$H$3),"",INDEX(База,MATCH($H$3,INDEX(База,,2),)+COUNTA(D$2:D26)-1,COUNTA($B26:D26)))</f>
        <v>Организация 25</v>
      </c>
      <c r="E27" s="14">
        <f>SUMIF(Показатели!$A$3:$A$63,Упорядоченное_расположение!D27,Показатели!$B$3:$B$63)</f>
        <v>1323</v>
      </c>
      <c r="F27" s="7">
        <f>COUNTIF(Показатели!$A$3:$A$63,Упорядоченное_расположение!D27)</f>
        <v>2</v>
      </c>
    </row>
    <row r="28" spans="2:6" x14ac:dyDescent="0.25">
      <c r="B28" s="6">
        <f>IF(COUNTA(B$2:B27)&gt;COUNTIF(INDEX(База,,2),$H$3),"",INDEX(База,MATCH($H$3,INDEX(База,,2),)+COUNTA(B$2:B27)-1,COUNTA($B27:B27)))</f>
        <v>2237</v>
      </c>
      <c r="C28" s="2" t="str">
        <f>IF(COUNTA(C$2:C27)&gt;COUNTIF(INDEX(База,,2),$H$3),"",INDEX(База,MATCH($H$3,INDEX(База,,2),)+COUNTA(C$2:C27)-1,COUNTA($B27:C27)))</f>
        <v>Холдинг 1</v>
      </c>
      <c r="D28" s="2" t="str">
        <f>IF(COUNTA(D$2:D27)&gt;COUNTIF(INDEX(База,,2),$H$3),"",INDEX(База,MATCH($H$3,INDEX(База,,2),)+COUNTA(D$2:D27)-1,COUNTA($B27:D27)))</f>
        <v>Организация 26</v>
      </c>
      <c r="E28" s="14">
        <f>SUMIF(Показатели!$A$3:$A$63,Упорядоченное_расположение!D28,Показатели!$B$3:$B$63)</f>
        <v>947</v>
      </c>
      <c r="F28" s="7">
        <f>COUNTIF(Показатели!$A$3:$A$63,Упорядоченное_расположение!D28)</f>
        <v>1</v>
      </c>
    </row>
    <row r="29" spans="2:6" x14ac:dyDescent="0.25">
      <c r="B29" s="6">
        <f>IF(COUNTA(B$2:B28)&gt;COUNTIF(INDEX(База,,2),$H$3),"",INDEX(База,MATCH($H$3,INDEX(База,,2),)+COUNTA(B$2:B28)-1,COUNTA($B28:B28)))</f>
        <v>2238</v>
      </c>
      <c r="C29" s="2" t="str">
        <f>IF(COUNTA(C$2:C28)&gt;COUNTIF(INDEX(База,,2),$H$3),"",INDEX(База,MATCH($H$3,INDEX(База,,2),)+COUNTA(C$2:C28)-1,COUNTA($B28:C28)))</f>
        <v>Холдинг 1</v>
      </c>
      <c r="D29" s="2" t="str">
        <f>IF(COUNTA(D$2:D28)&gt;COUNTIF(INDEX(База,,2),$H$3),"",INDEX(База,MATCH($H$3,INDEX(База,,2),)+COUNTA(D$2:D28)-1,COUNTA($B28:D28)))</f>
        <v>Организация 27</v>
      </c>
      <c r="E29" s="14">
        <f>SUMIF(Показатели!$A$3:$A$63,Упорядоченное_расположение!D29,Показатели!$B$3:$B$63)</f>
        <v>354</v>
      </c>
      <c r="F29" s="7">
        <f>COUNTIF(Показатели!$A$3:$A$63,Упорядоченное_расположение!D29)</f>
        <v>1</v>
      </c>
    </row>
    <row r="30" spans="2:6" x14ac:dyDescent="0.25">
      <c r="B30" s="6">
        <f>IF(COUNTA(B$2:B29)&gt;COUNTIF(INDEX(База,,2),$H$3),"",INDEX(База,MATCH($H$3,INDEX(База,,2),)+COUNTA(B$2:B29)-1,COUNTA($B29:B29)))</f>
        <v>2239</v>
      </c>
      <c r="C30" s="2" t="str">
        <f>IF(COUNTA(C$2:C29)&gt;COUNTIF(INDEX(База,,2),$H$3),"",INDEX(База,MATCH($H$3,INDEX(База,,2),)+COUNTA(C$2:C29)-1,COUNTA($B29:C29)))</f>
        <v>Холдинг 1</v>
      </c>
      <c r="D30" s="2" t="str">
        <f>IF(COUNTA(D$2:D29)&gt;COUNTIF(INDEX(База,,2),$H$3),"",INDEX(База,MATCH($H$3,INDEX(База,,2),)+COUNTA(D$2:D29)-1,COUNTA($B29:D29)))</f>
        <v>Организация 28</v>
      </c>
      <c r="E30" s="14">
        <f>SUMIF(Показатели!$A$3:$A$63,Упорядоченное_расположение!D30,Показатели!$B$3:$B$63)</f>
        <v>657</v>
      </c>
      <c r="F30" s="7">
        <f>COUNTIF(Показатели!$A$3:$A$63,Упорядоченное_расположение!D30)</f>
        <v>1</v>
      </c>
    </row>
    <row r="31" spans="2:6" x14ac:dyDescent="0.25">
      <c r="B31" s="6">
        <f>IF(COUNTA(B$2:B30)&gt;COUNTIF(INDEX(База,,2),$H$3),"",INDEX(База,MATCH($H$3,INDEX(База,,2),)+COUNTA(B$2:B30)-1,COUNTA($B30:B30)))</f>
        <v>2240</v>
      </c>
      <c r="C31" s="2" t="str">
        <f>IF(COUNTA(C$2:C30)&gt;COUNTIF(INDEX(База,,2),$H$3),"",INDEX(База,MATCH($H$3,INDEX(База,,2),)+COUNTA(C$2:C30)-1,COUNTA($B30:C30)))</f>
        <v>Холдинг 1</v>
      </c>
      <c r="D31" s="2" t="str">
        <f>IF(COUNTA(D$2:D30)&gt;COUNTIF(INDEX(База,,2),$H$3),"",INDEX(База,MATCH($H$3,INDEX(База,,2),)+COUNTA(D$2:D30)-1,COUNTA($B30:D30)))</f>
        <v>Организация 29</v>
      </c>
      <c r="E31" s="14">
        <f>SUMIF(Показатели!$A$3:$A$63,Упорядоченное_расположение!D31,Показатели!$B$3:$B$63)</f>
        <v>965</v>
      </c>
      <c r="F31" s="7">
        <f>COUNTIF(Показатели!$A$3:$A$63,Упорядоченное_расположение!D31)</f>
        <v>1</v>
      </c>
    </row>
    <row r="32" spans="2:6" x14ac:dyDescent="0.25">
      <c r="B32" s="6">
        <f>IF(COUNTA(B$2:B31)&gt;COUNTIF(INDEX(База,,2),$H$3),"",INDEX(База,MATCH($H$3,INDEX(База,,2),)+COUNTA(B$2:B31)-1,COUNTA($B31:B31)))</f>
        <v>2242</v>
      </c>
      <c r="C32" s="2" t="str">
        <f>IF(COUNTA(C$2:C31)&gt;COUNTIF(INDEX(База,,2),$H$3),"",INDEX(База,MATCH($H$3,INDEX(База,,2),)+COUNTA(C$2:C31)-1,COUNTA($B31:C31)))</f>
        <v>Холдинг 1</v>
      </c>
      <c r="D32" s="2" t="str">
        <f>IF(COUNTA(D$2:D31)&gt;COUNTIF(INDEX(База,,2),$H$3),"",INDEX(База,MATCH($H$3,INDEX(База,,2),)+COUNTA(D$2:D31)-1,COUNTA($B31:D31)))</f>
        <v>Организация 30</v>
      </c>
      <c r="E32" s="14">
        <f>SUMIF(Показатели!$A$3:$A$63,Упорядоченное_расположение!D32,Показатели!$B$3:$B$63)</f>
        <v>112</v>
      </c>
      <c r="F32" s="7">
        <f>COUNTIF(Показатели!$A$3:$A$63,Упорядоченное_расположение!D32)</f>
        <v>1</v>
      </c>
    </row>
    <row r="33" spans="2:6" x14ac:dyDescent="0.25">
      <c r="B33" s="6">
        <f>IF(COUNTA(B$2:B32)&gt;COUNTIF(INDEX(База,,2),$H$3),"",INDEX(База,MATCH($H$3,INDEX(База,,2),)+COUNTA(B$2:B32)-1,COUNTA($B32:B32)))</f>
        <v>2245</v>
      </c>
      <c r="C33" s="2" t="str">
        <f>IF(COUNTA(C$2:C32)&gt;COUNTIF(INDEX(База,,2),$H$3),"",INDEX(База,MATCH($H$3,INDEX(База,,2),)+COUNTA(C$2:C32)-1,COUNTA($B32:C32)))</f>
        <v>Холдинг 1</v>
      </c>
      <c r="D33" s="2" t="str">
        <f>IF(COUNTA(D$2:D32)&gt;COUNTIF(INDEX(База,,2),$H$3),"",INDEX(База,MATCH($H$3,INDEX(База,,2),)+COUNTA(D$2:D32)-1,COUNTA($B32:D32)))</f>
        <v>Организация 31</v>
      </c>
      <c r="E33" s="14">
        <f>SUMIF(Показатели!$A$3:$A$63,Упорядоченное_расположение!D33,Показатели!$B$3:$B$63)</f>
        <v>406</v>
      </c>
      <c r="F33" s="7">
        <f>COUNTIF(Показатели!$A$3:$A$63,Упорядоченное_расположение!D33)</f>
        <v>1</v>
      </c>
    </row>
    <row r="34" spans="2:6" x14ac:dyDescent="0.25">
      <c r="B34" s="6">
        <f>IF(COUNTA(B$2:B33)&gt;COUNTIF(INDEX(База,,2),$H$3),"",INDEX(База,MATCH($H$3,INDEX(База,,2),)+COUNTA(B$2:B33)-1,COUNTA($B33:B33)))</f>
        <v>2246</v>
      </c>
      <c r="C34" s="2" t="str">
        <f>IF(COUNTA(C$2:C33)&gt;COUNTIF(INDEX(База,,2),$H$3),"",INDEX(База,MATCH($H$3,INDEX(База,,2),)+COUNTA(C$2:C33)-1,COUNTA($B33:C33)))</f>
        <v>Холдинг 1</v>
      </c>
      <c r="D34" s="2" t="str">
        <f>IF(COUNTA(D$2:D33)&gt;COUNTIF(INDEX(База,,2),$H$3),"",INDEX(База,MATCH($H$3,INDEX(База,,2),)+COUNTA(D$2:D33)-1,COUNTA($B33:D33)))</f>
        <v>Организация 32</v>
      </c>
      <c r="E34" s="14">
        <f>SUMIF(Показатели!$A$3:$A$63,Упорядоченное_расположение!D34,Показатели!$B$3:$B$63)</f>
        <v>309</v>
      </c>
      <c r="F34" s="7">
        <f>COUNTIF(Показатели!$A$3:$A$63,Упорядоченное_расположение!D34)</f>
        <v>1</v>
      </c>
    </row>
    <row r="35" spans="2:6" x14ac:dyDescent="0.25">
      <c r="B35" s="6">
        <f>IF(COUNTA(B$2:B34)&gt;COUNTIF(INDEX(База,,2),$H$3),"",INDEX(База,MATCH($H$3,INDEX(База,,2),)+COUNTA(B$2:B34)-1,COUNTA($B34:B34)))</f>
        <v>2248</v>
      </c>
      <c r="C35" s="2" t="str">
        <f>IF(COUNTA(C$2:C34)&gt;COUNTIF(INDEX(База,,2),$H$3),"",INDEX(База,MATCH($H$3,INDEX(База,,2),)+COUNTA(C$2:C34)-1,COUNTA($B34:C34)))</f>
        <v>Холдинг 1</v>
      </c>
      <c r="D35" s="2" t="str">
        <f>IF(COUNTA(D$2:D34)&gt;COUNTIF(INDEX(База,,2),$H$3),"",INDEX(База,MATCH($H$3,INDEX(База,,2),)+COUNTA(D$2:D34)-1,COUNTA($B34:D34)))</f>
        <v>Организация 33</v>
      </c>
      <c r="E35" s="14">
        <f>SUMIF(Показатели!$A$3:$A$63,Упорядоченное_расположение!D35,Показатели!$B$3:$B$63)</f>
        <v>352</v>
      </c>
      <c r="F35" s="7">
        <f>COUNTIF(Показатели!$A$3:$A$63,Упорядоченное_расположение!D35)</f>
        <v>1</v>
      </c>
    </row>
    <row r="36" spans="2:6" x14ac:dyDescent="0.25">
      <c r="B36" s="6">
        <f>IF(COUNTA(B$2:B35)&gt;COUNTIF(INDEX(База,,2),$H$3),"",INDEX(База,MATCH($H$3,INDEX(База,,2),)+COUNTA(B$2:B35)-1,COUNTA($B35:B35)))</f>
        <v>2249</v>
      </c>
      <c r="C36" s="2" t="str">
        <f>IF(COUNTA(C$2:C35)&gt;COUNTIF(INDEX(База,,2),$H$3),"",INDEX(База,MATCH($H$3,INDEX(База,,2),)+COUNTA(C$2:C35)-1,COUNTA($B35:C35)))</f>
        <v>Холдинг 1</v>
      </c>
      <c r="D36" s="2" t="str">
        <f>IF(COUNTA(D$2:D35)&gt;COUNTIF(INDEX(База,,2),$H$3),"",INDEX(База,MATCH($H$3,INDEX(База,,2),)+COUNTA(D$2:D35)-1,COUNTA($B35:D35)))</f>
        <v>Организация 34</v>
      </c>
      <c r="E36" s="14">
        <f>SUMIF(Показатели!$A$3:$A$63,Упорядоченное_расположение!D36,Показатели!$B$3:$B$63)</f>
        <v>222</v>
      </c>
      <c r="F36" s="7">
        <f>COUNTIF(Показатели!$A$3:$A$63,Упорядоченное_расположение!D36)</f>
        <v>1</v>
      </c>
    </row>
    <row r="37" spans="2:6" x14ac:dyDescent="0.25">
      <c r="B37" s="6">
        <f>IF(COUNTA(B$2:B36)&gt;COUNTIF(INDEX(База,,2),$H$3),"",INDEX(База,MATCH($H$3,INDEX(База,,2),)+COUNTA(B$2:B36)-1,COUNTA($B36:B36)))</f>
        <v>2252</v>
      </c>
      <c r="C37" s="2" t="str">
        <f>IF(COUNTA(C$2:C36)&gt;COUNTIF(INDEX(База,,2),$H$3),"",INDEX(База,MATCH($H$3,INDEX(База,,2),)+COUNTA(C$2:C36)-1,COUNTA($B36:C36)))</f>
        <v>Холдинг 1</v>
      </c>
      <c r="D37" s="2" t="str">
        <f>IF(COUNTA(D$2:D36)&gt;COUNTIF(INDEX(База,,2),$H$3),"",INDEX(База,MATCH($H$3,INDEX(База,,2),)+COUNTA(D$2:D36)-1,COUNTA($B36:D36)))</f>
        <v>Организация 35</v>
      </c>
      <c r="E37" s="14">
        <f>SUMIF(Показатели!$A$3:$A$63,Упорядоченное_расположение!D37,Показатели!$B$3:$B$63)</f>
        <v>878</v>
      </c>
      <c r="F37" s="7">
        <f>COUNTIF(Показатели!$A$3:$A$63,Упорядоченное_расположение!D37)</f>
        <v>2</v>
      </c>
    </row>
    <row r="38" spans="2:6" x14ac:dyDescent="0.25">
      <c r="B38" s="6">
        <f>IF(COUNTA(B$2:B37)&gt;COUNTIF(INDEX(База,,2),$H$3),"",INDEX(База,MATCH($H$3,INDEX(База,,2),)+COUNTA(B$2:B37)-1,COUNTA($B37:B37)))</f>
        <v>2252</v>
      </c>
      <c r="C38" s="2" t="str">
        <f>IF(COUNTA(C$2:C37)&gt;COUNTIF(INDEX(База,,2),$H$3),"",INDEX(База,MATCH($H$3,INDEX(База,,2),)+COUNTA(C$2:C37)-1,COUNTA($B37:C37)))</f>
        <v>Холдинг 1</v>
      </c>
      <c r="D38" s="2" t="str">
        <f>IF(COUNTA(D$2:D37)&gt;COUNTIF(INDEX(База,,2),$H$3),"",INDEX(База,MATCH($H$3,INDEX(База,,2),)+COUNTA(D$2:D37)-1,COUNTA($B37:D37)))</f>
        <v>Организация 36</v>
      </c>
      <c r="E38" s="14">
        <f>SUMIF(Показатели!$A$3:$A$63,Упорядоченное_расположение!D38,Показатели!$B$3:$B$63)</f>
        <v>107</v>
      </c>
      <c r="F38" s="7">
        <f>COUNTIF(Показатели!$A$3:$A$63,Упорядоченное_расположение!D38)</f>
        <v>1</v>
      </c>
    </row>
    <row r="39" spans="2:6" x14ac:dyDescent="0.25">
      <c r="B39" s="6">
        <f>IF(COUNTA(B$2:B38)&gt;COUNTIF(INDEX(База,,2),$H$3),"",INDEX(База,MATCH($H$3,INDEX(База,,2),)+COUNTA(B$2:B38)-1,COUNTA($B38:B38)))</f>
        <v>2253</v>
      </c>
      <c r="C39" s="2" t="str">
        <f>IF(COUNTA(C$2:C38)&gt;COUNTIF(INDEX(База,,2),$H$3),"",INDEX(База,MATCH($H$3,INDEX(База,,2),)+COUNTA(C$2:C38)-1,COUNTA($B38:C38)))</f>
        <v>Холдинг 1</v>
      </c>
      <c r="D39" s="2" t="str">
        <f>IF(COUNTA(D$2:D38)&gt;COUNTIF(INDEX(База,,2),$H$3),"",INDEX(База,MATCH($H$3,INDEX(База,,2),)+COUNTA(D$2:D38)-1,COUNTA($B38:D38)))</f>
        <v>Организация 37</v>
      </c>
      <c r="E39" s="14">
        <f>SUMIF(Показатели!$A$3:$A$63,Упорядоченное_расположение!D39,Показатели!$B$3:$B$63)</f>
        <v>896</v>
      </c>
      <c r="F39" s="7">
        <f>COUNTIF(Показатели!$A$3:$A$63,Упорядоченное_расположение!D39)</f>
        <v>1</v>
      </c>
    </row>
    <row r="40" spans="2:6" x14ac:dyDescent="0.25">
      <c r="B40" s="6">
        <f>IF(COUNTA(B$2:B39)&gt;COUNTIF(INDEX(База,,2),$H$3),"",INDEX(База,MATCH($H$3,INDEX(База,,2),)+COUNTA(B$2:B39)-1,COUNTA($B39:B39)))</f>
        <v>2254</v>
      </c>
      <c r="C40" s="2" t="str">
        <f>IF(COUNTA(C$2:C39)&gt;COUNTIF(INDEX(База,,2),$H$3),"",INDEX(База,MATCH($H$3,INDEX(База,,2),)+COUNTA(C$2:C39)-1,COUNTA($B39:C39)))</f>
        <v>Холдинг 1</v>
      </c>
      <c r="D40" s="2" t="str">
        <f>IF(COUNTA(D$2:D39)&gt;COUNTIF(INDEX(База,,2),$H$3),"",INDEX(База,MATCH($H$3,INDEX(База,,2),)+COUNTA(D$2:D39)-1,COUNTA($B39:D39)))</f>
        <v>Организация 38</v>
      </c>
      <c r="E40" s="14">
        <f>SUMIF(Показатели!$A$3:$A$63,Упорядоченное_расположение!D40,Показатели!$B$3:$B$63)</f>
        <v>632</v>
      </c>
      <c r="F40" s="7">
        <f>COUNTIF(Показатели!$A$3:$A$63,Упорядоченное_расположение!D40)</f>
        <v>1</v>
      </c>
    </row>
    <row r="41" spans="2:6" x14ac:dyDescent="0.25">
      <c r="B41" s="6">
        <f>IF(COUNTA(B$2:B40)&gt;COUNTIF(INDEX(База,,2),$H$3),"",INDEX(База,MATCH($H$3,INDEX(База,,2),)+COUNTA(B$2:B40)-1,COUNTA($B40:B40)))</f>
        <v>2255</v>
      </c>
      <c r="C41" s="2" t="str">
        <f>IF(COUNTA(C$2:C40)&gt;COUNTIF(INDEX(База,,2),$H$3),"",INDEX(База,MATCH($H$3,INDEX(База,,2),)+COUNTA(C$2:C40)-1,COUNTA($B40:C40)))</f>
        <v>Холдинг 1</v>
      </c>
      <c r="D41" s="2" t="str">
        <f>IF(COUNTA(D$2:D40)&gt;COUNTIF(INDEX(База,,2),$H$3),"",INDEX(База,MATCH($H$3,INDEX(База,,2),)+COUNTA(D$2:D40)-1,COUNTA($B40:D40)))</f>
        <v>Организация 39</v>
      </c>
      <c r="E41" s="14">
        <f>SUMIF(Показатели!$A$3:$A$63,Упорядоченное_расположение!D41,Показатели!$B$3:$B$63)</f>
        <v>579</v>
      </c>
      <c r="F41" s="7">
        <f>COUNTIF(Показатели!$A$3:$A$63,Упорядоченное_расположение!D41)</f>
        <v>1</v>
      </c>
    </row>
    <row r="42" spans="2:6" x14ac:dyDescent="0.25">
      <c r="B42" s="6">
        <f>IF(COUNTA(B$2:B41)&gt;COUNTIF(INDEX(База,,2),$H$3),"",INDEX(База,MATCH($H$3,INDEX(База,,2),)+COUNTA(B$2:B41)-1,COUNTA($B41:B41)))</f>
        <v>2256</v>
      </c>
      <c r="C42" s="2" t="str">
        <f>IF(COUNTA(C$2:C41)&gt;COUNTIF(INDEX(База,,2),$H$3),"",INDEX(База,MATCH($H$3,INDEX(База,,2),)+COUNTA(C$2:C41)-1,COUNTA($B41:C41)))</f>
        <v>Холдинг 1</v>
      </c>
      <c r="D42" s="2" t="str">
        <f>IF(COUNTA(D$2:D41)&gt;COUNTIF(INDEX(База,,2),$H$3),"",INDEX(База,MATCH($H$3,INDEX(База,,2),)+COUNTA(D$2:D41)-1,COUNTA($B41:D41)))</f>
        <v>Организация 40</v>
      </c>
      <c r="E42" s="14">
        <f>SUMIF(Показатели!$A$3:$A$63,Упорядоченное_расположение!D42,Показатели!$B$3:$B$63)</f>
        <v>720</v>
      </c>
      <c r="F42" s="7">
        <f>COUNTIF(Показатели!$A$3:$A$63,Упорядоченное_расположение!D42)</f>
        <v>1</v>
      </c>
    </row>
    <row r="43" spans="2:6" x14ac:dyDescent="0.25">
      <c r="B43" s="6">
        <f>IF(COUNTA(B$2:B42)&gt;COUNTIF(INDEX(База,,2),$H$3),"",INDEX(База,MATCH($H$3,INDEX(База,,2),)+COUNTA(B$2:B42)-1,COUNTA($B42:B42)))</f>
        <v>2266</v>
      </c>
      <c r="C43" s="2" t="str">
        <f>IF(COUNTA(C$2:C42)&gt;COUNTIF(INDEX(База,,2),$H$3),"",INDEX(База,MATCH($H$3,INDEX(База,,2),)+COUNTA(C$2:C42)-1,COUNTA($B42:C42)))</f>
        <v>Холдинг 1</v>
      </c>
      <c r="D43" s="2" t="str">
        <f>IF(COUNTA(D$2:D42)&gt;COUNTIF(INDEX(База,,2),$H$3),"",INDEX(База,MATCH($H$3,INDEX(База,,2),)+COUNTA(D$2:D42)-1,COUNTA($B42:D42)))</f>
        <v>Организация 41</v>
      </c>
      <c r="E43" s="14">
        <f>SUMIF(Показатели!$A$3:$A$63,Упорядоченное_расположение!D43,Показатели!$B$3:$B$63)</f>
        <v>269</v>
      </c>
      <c r="F43" s="7">
        <f>COUNTIF(Показатели!$A$3:$A$63,Упорядоченное_расположение!D43)</f>
        <v>1</v>
      </c>
    </row>
    <row r="44" spans="2:6" x14ac:dyDescent="0.25">
      <c r="B44" s="6">
        <f>IF(COUNTA(B$2:B43)&gt;COUNTIF(INDEX(База,,2),$H$3),"",INDEX(База,MATCH($H$3,INDEX(База,,2),)+COUNTA(B$2:B43)-1,COUNTA($B43:B43)))</f>
        <v>2269</v>
      </c>
      <c r="C44" s="2" t="str">
        <f>IF(COUNTA(C$2:C43)&gt;COUNTIF(INDEX(База,,2),$H$3),"",INDEX(База,MATCH($H$3,INDEX(База,,2),)+COUNTA(C$2:C43)-1,COUNTA($B43:C43)))</f>
        <v>Холдинг 1</v>
      </c>
      <c r="D44" s="2" t="str">
        <f>IF(COUNTA(D$2:D43)&gt;COUNTIF(INDEX(База,,2),$H$3),"",INDEX(База,MATCH($H$3,INDEX(База,,2),)+COUNTA(D$2:D43)-1,COUNTA($B43:D43)))</f>
        <v>Организация 42</v>
      </c>
      <c r="E44" s="14">
        <f>SUMIF(Показатели!$A$3:$A$63,Упорядоченное_расположение!D44,Показатели!$B$3:$B$63)</f>
        <v>177</v>
      </c>
      <c r="F44" s="7">
        <f>COUNTIF(Показатели!$A$3:$A$63,Упорядоченное_расположение!D44)</f>
        <v>1</v>
      </c>
    </row>
    <row r="45" spans="2:6" x14ac:dyDescent="0.25">
      <c r="B45" s="6">
        <f>IF(COUNTA(B$2:B44)&gt;COUNTIF(INDEX(База,,2),$H$3),"",INDEX(База,MATCH($H$3,INDEX(База,,2),)+COUNTA(B$2:B44)-1,COUNTA($B44:B44)))</f>
        <v>2270</v>
      </c>
      <c r="C45" s="2" t="str">
        <f>IF(COUNTA(C$2:C44)&gt;COUNTIF(INDEX(База,,2),$H$3),"",INDEX(База,MATCH($H$3,INDEX(База,,2),)+COUNTA(C$2:C44)-1,COUNTA($B44:C44)))</f>
        <v>Холдинг 1</v>
      </c>
      <c r="D45" s="2" t="str">
        <f>IF(COUNTA(D$2:D44)&gt;COUNTIF(INDEX(База,,2),$H$3),"",INDEX(База,MATCH($H$3,INDEX(База,,2),)+COUNTA(D$2:D44)-1,COUNTA($B44:D44)))</f>
        <v>Организация 43</v>
      </c>
      <c r="E45" s="14">
        <f>SUMIF(Показатели!$A$3:$A$63,Упорядоченное_расположение!D45,Показатели!$B$3:$B$63)</f>
        <v>136</v>
      </c>
      <c r="F45" s="7">
        <f>COUNTIF(Показатели!$A$3:$A$63,Упорядоченное_расположение!D45)</f>
        <v>1</v>
      </c>
    </row>
    <row r="46" spans="2:6" x14ac:dyDescent="0.25">
      <c r="B46" s="6">
        <f>IF(COUNTA(B$2:B45)&gt;COUNTIF(INDEX(База,,2),$H$3),"",INDEX(База,MATCH($H$3,INDEX(База,,2),)+COUNTA(B$2:B45)-1,COUNTA($B45:B45)))</f>
        <v>2272</v>
      </c>
      <c r="C46" s="2" t="str">
        <f>IF(COUNTA(C$2:C45)&gt;COUNTIF(INDEX(База,,2),$H$3),"",INDEX(База,MATCH($H$3,INDEX(База,,2),)+COUNTA(C$2:C45)-1,COUNTA($B45:C45)))</f>
        <v>Холдинг 1</v>
      </c>
      <c r="D46" s="2" t="str">
        <f>IF(COUNTA(D$2:D45)&gt;COUNTIF(INDEX(База,,2),$H$3),"",INDEX(База,MATCH($H$3,INDEX(База,,2),)+COUNTA(D$2:D45)-1,COUNTA($B45:D45)))</f>
        <v>Организация 44</v>
      </c>
      <c r="E46" s="14">
        <f>SUMIF(Показатели!$A$3:$A$63,Упорядоченное_расположение!D46,Показатели!$B$3:$B$63)</f>
        <v>451</v>
      </c>
      <c r="F46" s="7">
        <f>COUNTIF(Показатели!$A$3:$A$63,Упорядоченное_расположение!D46)</f>
        <v>1</v>
      </c>
    </row>
    <row r="47" spans="2:6" x14ac:dyDescent="0.25">
      <c r="B47" s="6">
        <f>IF(COUNTA(B$2:B46)&gt;COUNTIF(INDEX(База,,2),$H$3),"",INDEX(База,MATCH($H$3,INDEX(База,,2),)+COUNTA(B$2:B46)-1,COUNTA($B46:B46)))</f>
        <v>2274</v>
      </c>
      <c r="C47" s="2" t="str">
        <f>IF(COUNTA(C$2:C46)&gt;COUNTIF(INDEX(База,,2),$H$3),"",INDEX(База,MATCH($H$3,INDEX(База,,2),)+COUNTA(C$2:C46)-1,COUNTA($B46:C46)))</f>
        <v>Холдинг 1</v>
      </c>
      <c r="D47" s="2" t="str">
        <f>IF(COUNTA(D$2:D46)&gt;COUNTIF(INDEX(База,,2),$H$3),"",INDEX(База,MATCH($H$3,INDEX(База,,2),)+COUNTA(D$2:D46)-1,COUNTA($B46:D46)))</f>
        <v>Организация 45</v>
      </c>
      <c r="E47" s="14">
        <f>SUMIF(Показатели!$A$3:$A$63,Упорядоченное_расположение!D47,Показатели!$B$3:$B$63)</f>
        <v>241</v>
      </c>
      <c r="F47" s="7">
        <f>COUNTIF(Показатели!$A$3:$A$63,Упорядоченное_расположение!D47)</f>
        <v>1</v>
      </c>
    </row>
    <row r="48" spans="2:6" x14ac:dyDescent="0.25">
      <c r="B48" s="6">
        <f>IF(COUNTA(B$2:B47)&gt;COUNTIF(INDEX(База,,2),$H$3),"",INDEX(База,MATCH($H$3,INDEX(База,,2),)+COUNTA(B$2:B47)-1,COUNTA($B47:B47)))</f>
        <v>2276</v>
      </c>
      <c r="C48" s="2" t="str">
        <f>IF(COUNTA(C$2:C47)&gt;COUNTIF(INDEX(База,,2),$H$3),"",INDEX(База,MATCH($H$3,INDEX(База,,2),)+COUNTA(C$2:C47)-1,COUNTA($B47:C47)))</f>
        <v>Холдинг 1</v>
      </c>
      <c r="D48" s="2" t="str">
        <f>IF(COUNTA(D$2:D47)&gt;COUNTIF(INDEX(База,,2),$H$3),"",INDEX(База,MATCH($H$3,INDEX(База,,2),)+COUNTA(D$2:D47)-1,COUNTA($B47:D47)))</f>
        <v>Организация 46</v>
      </c>
      <c r="E48" s="14">
        <f>SUMIF(Показатели!$A$3:$A$63,Упорядоченное_расположение!D48,Показатели!$B$3:$B$63)</f>
        <v>860</v>
      </c>
      <c r="F48" s="7">
        <f>COUNTIF(Показатели!$A$3:$A$63,Упорядоченное_расположение!D48)</f>
        <v>1</v>
      </c>
    </row>
    <row r="49" spans="2:6" x14ac:dyDescent="0.25">
      <c r="B49" s="6">
        <f>IF(COUNTA(B$2:B48)&gt;COUNTIF(INDEX(База,,2),$H$3),"",INDEX(База,MATCH($H$3,INDEX(База,,2),)+COUNTA(B$2:B48)-1,COUNTA($B48:B48)))</f>
        <v>2277</v>
      </c>
      <c r="C49" s="2" t="str">
        <f>IF(COUNTA(C$2:C48)&gt;COUNTIF(INDEX(База,,2),$H$3),"",INDEX(База,MATCH($H$3,INDEX(База,,2),)+COUNTA(C$2:C48)-1,COUNTA($B48:C48)))</f>
        <v>Холдинг 1</v>
      </c>
      <c r="D49" s="2" t="str">
        <f>IF(COUNTA(D$2:D48)&gt;COUNTIF(INDEX(База,,2),$H$3),"",INDEX(База,MATCH($H$3,INDEX(База,,2),)+COUNTA(D$2:D48)-1,COUNTA($B48:D48)))</f>
        <v>Организация 47</v>
      </c>
      <c r="E49" s="14">
        <f>SUMIF(Показатели!$A$3:$A$63,Упорядоченное_расположение!D49,Показатели!$B$3:$B$63)</f>
        <v>438</v>
      </c>
      <c r="F49" s="7">
        <f>COUNTIF(Показатели!$A$3:$A$63,Упорядоченное_расположение!D49)</f>
        <v>1</v>
      </c>
    </row>
    <row r="50" spans="2:6" x14ac:dyDescent="0.25">
      <c r="B50" s="6">
        <f>IF(COUNTA(B$2:B49)&gt;COUNTIF(INDEX(База,,2),$H$3),"",INDEX(База,MATCH($H$3,INDEX(База,,2),)+COUNTA(B$2:B49)-1,COUNTA($B49:B49)))</f>
        <v>2278</v>
      </c>
      <c r="C50" s="2" t="str">
        <f>IF(COUNTA(C$2:C49)&gt;COUNTIF(INDEX(База,,2),$H$3),"",INDEX(База,MATCH($H$3,INDEX(База,,2),)+COUNTA(C$2:C49)-1,COUNTA($B49:C49)))</f>
        <v>Холдинг 1</v>
      </c>
      <c r="D50" s="2" t="str">
        <f>IF(COUNTA(D$2:D49)&gt;COUNTIF(INDEX(База,,2),$H$3),"",INDEX(База,MATCH($H$3,INDEX(База,,2),)+COUNTA(D$2:D49)-1,COUNTA($B49:D49)))</f>
        <v>Организация 48</v>
      </c>
      <c r="E50" s="14">
        <f>SUMIF(Показатели!$A$3:$A$63,Упорядоченное_расположение!D50,Показатели!$B$3:$B$63)</f>
        <v>255</v>
      </c>
      <c r="F50" s="7">
        <f>COUNTIF(Показатели!$A$3:$A$63,Упорядоченное_расположение!D50)</f>
        <v>1</v>
      </c>
    </row>
    <row r="51" spans="2:6" x14ac:dyDescent="0.25">
      <c r="B51" s="6">
        <f>IF(COUNTA(B$2:B50)&gt;COUNTIF(INDEX(База,,2),$H$3),"",INDEX(База,MATCH($H$3,INDEX(База,,2),)+COUNTA(B$2:B50)-1,COUNTA($B50:B50)))</f>
        <v>2279</v>
      </c>
      <c r="C51" s="2" t="str">
        <f>IF(COUNTA(C$2:C50)&gt;COUNTIF(INDEX(База,,2),$H$3),"",INDEX(База,MATCH($H$3,INDEX(База,,2),)+COUNTA(C$2:C50)-1,COUNTA($B50:C50)))</f>
        <v>Холдинг 1</v>
      </c>
      <c r="D51" s="2" t="str">
        <f>IF(COUNTA(D$2:D50)&gt;COUNTIF(INDEX(База,,2),$H$3),"",INDEX(База,MATCH($H$3,INDEX(База,,2),)+COUNTA(D$2:D50)-1,COUNTA($B50:D50)))</f>
        <v>Организация 49</v>
      </c>
      <c r="E51" s="14">
        <f>SUMIF(Показатели!$A$3:$A$63,Упорядоченное_расположение!D51,Показатели!$B$3:$B$63)</f>
        <v>638</v>
      </c>
      <c r="F51" s="7">
        <f>COUNTIF(Показатели!$A$3:$A$63,Упорядоченное_расположение!D51)</f>
        <v>1</v>
      </c>
    </row>
    <row r="52" spans="2:6" x14ac:dyDescent="0.25">
      <c r="B52" s="6">
        <f>IF(COUNTA(B$2:B51)&gt;COUNTIF(INDEX(База,,2),$H$3),"",INDEX(База,MATCH($H$3,INDEX(База,,2),)+COUNTA(B$2:B51)-1,COUNTA($B51:B51)))</f>
        <v>2280</v>
      </c>
      <c r="C52" s="2" t="str">
        <f>IF(COUNTA(C$2:C51)&gt;COUNTIF(INDEX(База,,2),$H$3),"",INDEX(База,MATCH($H$3,INDEX(База,,2),)+COUNTA(C$2:C51)-1,COUNTA($B51:C51)))</f>
        <v>Холдинг 1</v>
      </c>
      <c r="D52" s="2" t="str">
        <f>IF(COUNTA(D$2:D51)&gt;COUNTIF(INDEX(База,,2),$H$3),"",INDEX(База,MATCH($H$3,INDEX(База,,2),)+COUNTA(D$2:D51)-1,COUNTA($B51:D51)))</f>
        <v>Организация 50</v>
      </c>
      <c r="E52" s="14">
        <f>SUMIF(Показатели!$A$3:$A$63,Упорядоченное_расположение!D52,Показатели!$B$3:$B$63)</f>
        <v>737</v>
      </c>
      <c r="F52" s="7">
        <f>COUNTIF(Показатели!$A$3:$A$63,Упорядоченное_расположение!D52)</f>
        <v>1</v>
      </c>
    </row>
    <row r="53" spans="2:6" x14ac:dyDescent="0.25">
      <c r="B53" s="6">
        <f>IF(COUNTA(B$2:B52)&gt;COUNTIF(INDEX(База,,2),$H$3),"",INDEX(База,MATCH($H$3,INDEX(База,,2),)+COUNTA(B$2:B52)-1,COUNTA($B52:B52)))</f>
        <v>2283</v>
      </c>
      <c r="C53" s="2" t="str">
        <f>IF(COUNTA(C$2:C52)&gt;COUNTIF(INDEX(База,,2),$H$3),"",INDEX(База,MATCH($H$3,INDEX(База,,2),)+COUNTA(C$2:C52)-1,COUNTA($B52:C52)))</f>
        <v>Холдинг 1</v>
      </c>
      <c r="D53" s="2" t="str">
        <f>IF(COUNTA(D$2:D52)&gt;COUNTIF(INDEX(База,,2),$H$3),"",INDEX(База,MATCH($H$3,INDEX(База,,2),)+COUNTA(D$2:D52)-1,COUNTA($B52:D52)))</f>
        <v>Организация 51</v>
      </c>
      <c r="E53" s="14">
        <f>SUMIF(Показатели!$A$3:$A$63,Упорядоченное_расположение!D53,Показатели!$B$3:$B$63)</f>
        <v>142</v>
      </c>
      <c r="F53" s="7">
        <f>COUNTIF(Показатели!$A$3:$A$63,Упорядоченное_расположение!D53)</f>
        <v>1</v>
      </c>
    </row>
    <row r="54" spans="2:6" x14ac:dyDescent="0.25">
      <c r="B54" s="6">
        <f>IF(COUNTA(B$2:B53)&gt;COUNTIF(INDEX(База,,2),$H$3),"",INDEX(База,MATCH($H$3,INDEX(База,,2),)+COUNTA(B$2:B53)-1,COUNTA($B53:B53)))</f>
        <v>2284</v>
      </c>
      <c r="C54" s="2" t="str">
        <f>IF(COUNTA(C$2:C53)&gt;COUNTIF(INDEX(База,,2),$H$3),"",INDEX(База,MATCH($H$3,INDEX(База,,2),)+COUNTA(C$2:C53)-1,COUNTA($B53:C53)))</f>
        <v>Холдинг 1</v>
      </c>
      <c r="D54" s="2" t="str">
        <f>IF(COUNTA(D$2:D53)&gt;COUNTIF(INDEX(База,,2),$H$3),"",INDEX(База,MATCH($H$3,INDEX(База,,2),)+COUNTA(D$2:D53)-1,COUNTA($B53:D53)))</f>
        <v>Организация 52</v>
      </c>
      <c r="E54" s="14">
        <f>SUMIF(Показатели!$A$3:$A$63,Упорядоченное_расположение!D54,Показатели!$B$3:$B$63)</f>
        <v>403</v>
      </c>
      <c r="F54" s="7">
        <f>COUNTIF(Показатели!$A$3:$A$63,Упорядоченное_расположение!D54)</f>
        <v>1</v>
      </c>
    </row>
    <row r="55" spans="2:6" x14ac:dyDescent="0.25">
      <c r="B55" s="6">
        <f>IF(COUNTA(B$2:B54)&gt;COUNTIF(INDEX(База,,2),$H$3),"",INDEX(База,MATCH($H$3,INDEX(База,,2),)+COUNTA(B$2:B54)-1,COUNTA($B54:B54)))</f>
        <v>2297</v>
      </c>
      <c r="C55" s="2" t="str">
        <f>IF(COUNTA(C$2:C54)&gt;COUNTIF(INDEX(База,,2),$H$3),"",INDEX(База,MATCH($H$3,INDEX(База,,2),)+COUNTA(C$2:C54)-1,COUNTA($B54:C54)))</f>
        <v>Холдинг 1</v>
      </c>
      <c r="D55" s="2" t="str">
        <f>IF(COUNTA(D$2:D54)&gt;COUNTIF(INDEX(База,,2),$H$3),"",INDEX(База,MATCH($H$3,INDEX(База,,2),)+COUNTA(D$2:D54)-1,COUNTA($B54:D54)))</f>
        <v>Организация 53</v>
      </c>
      <c r="E55" s="14">
        <f>SUMIF(Показатели!$A$3:$A$63,Упорядоченное_расположение!D55,Показатели!$B$3:$B$63)</f>
        <v>209</v>
      </c>
      <c r="F55" s="7">
        <f>COUNTIF(Показатели!$A$3:$A$63,Упорядоченное_расположение!D55)</f>
        <v>1</v>
      </c>
    </row>
    <row r="56" spans="2:6" x14ac:dyDescent="0.25">
      <c r="B56" s="8">
        <f>IF(COUNTA(B$2:B55)&gt;COUNTIF(INDEX(База,,2),$H$3),"",INDEX(База,MATCH($H$3,INDEX(База,,2),)+COUNTA(B$2:B55)-1,COUNTA($B55:B55)))</f>
        <v>2299</v>
      </c>
      <c r="C56" s="9" t="str">
        <f>IF(COUNTA(C$2:C55)&gt;COUNTIF(INDEX(База,,2),$H$3),"",INDEX(База,MATCH($H$3,INDEX(База,,2),)+COUNTA(C$2:C55)-1,COUNTA($B55:C55)))</f>
        <v>Холдинг 1</v>
      </c>
      <c r="D56" s="9" t="str">
        <f>IF(COUNTA(D$2:D55)&gt;COUNTIF(INDEX(База,,2),$H$3),"",INDEX(База,MATCH($H$3,INDEX(База,,2),)+COUNTA(D$2:D55)-1,COUNTA($B55:D55)))</f>
        <v>Организация 54</v>
      </c>
      <c r="E56" s="14">
        <f>SUMIF(Показатели!$A$3:$A$63,Упорядоченное_расположение!D56,Показатели!$B$3:$B$63)</f>
        <v>744</v>
      </c>
      <c r="F56" s="10">
        <f>COUNTIF(Показатели!$A$3:$A$63,Упорядоченное_расположение!D56)</f>
        <v>1</v>
      </c>
    </row>
    <row r="57" spans="2:6" x14ac:dyDescent="0.25">
      <c r="B57" s="2" t="str">
        <f>IF(COUNTA(B$2:B56)&gt;COUNTIF(INDEX(База,,2),$H$3),"",INDEX(База,MATCH($H$3,INDEX(База,,2),)+COUNTA(B$2:B56)-1,COUNTA($B56:B56)))</f>
        <v/>
      </c>
      <c r="C57" s="2" t="str">
        <f>IF(COUNTA(C$2:C56)&gt;COUNTIF(INDEX(База,,2),$H$3),"",INDEX(База,MATCH($H$3,INDEX(База,,2),)+COUNTA(C$2:C56)-1,COUNTA($B56:C56)))</f>
        <v/>
      </c>
      <c r="D57" s="2" t="str">
        <f>IF(COUNTA(D$2:D56)&gt;COUNTIF(INDEX(База,,2),$H$3),"",INDEX(База,MATCH($H$3,INDEX(База,,2),)+COUNTA(D$2:D56)-1,COUNTA($B56:D56)))</f>
        <v/>
      </c>
      <c r="E57" s="2"/>
      <c r="F57" s="2"/>
    </row>
    <row r="58" spans="2:6" x14ac:dyDescent="0.25">
      <c r="B58" s="2" t="str">
        <f>IF(COUNTA(B$2:B57)&gt;COUNTIF(INDEX(База,,2),$H$3),"",INDEX(База,MATCH($H$3,INDEX(База,,2),)+COUNTA(B$2:B57)-1,COUNTA($B57:B57)))</f>
        <v/>
      </c>
      <c r="C58" s="2" t="str">
        <f>IF(COUNTA(C$2:C57)&gt;COUNTIF(INDEX(База,,2),$H$3),"",INDEX(База,MATCH($H$3,INDEX(База,,2),)+COUNTA(C$2:C57)-1,COUNTA($B57:C57)))</f>
        <v/>
      </c>
      <c r="D58" s="2" t="str">
        <f>IF(COUNTA(D$2:D57)&gt;COUNTIF(INDEX(База,,2),$H$3),"",INDEX(База,MATCH($H$3,INDEX(База,,2),)+COUNTA(D$2:D57)-1,COUNTA($B57:D57)))</f>
        <v/>
      </c>
      <c r="E58" s="2"/>
      <c r="F58" s="2"/>
    </row>
    <row r="59" spans="2:6" x14ac:dyDescent="0.25">
      <c r="B59" s="2" t="str">
        <f>IF(COUNTA(B$2:B58)&gt;COUNTIF(INDEX(База,,2),$H$3),"",INDEX(База,MATCH($H$3,INDEX(База,,2),)+COUNTA(B$2:B58)-1,COUNTA($B58:B58)))</f>
        <v/>
      </c>
      <c r="C59" s="2" t="str">
        <f>IF(COUNTA(C$2:C58)&gt;COUNTIF(INDEX(База,,2),$H$3),"",INDEX(База,MATCH($H$3,INDEX(База,,2),)+COUNTA(C$2:C58)-1,COUNTA($B58:C58)))</f>
        <v/>
      </c>
      <c r="D59" s="2" t="str">
        <f>IF(COUNTA(D$2:D58)&gt;COUNTIF(INDEX(База,,2),$H$3),"",INDEX(База,MATCH($H$3,INDEX(База,,2),)+COUNTA(D$2:D58)-1,COUNTA($B58:D58)))</f>
        <v/>
      </c>
      <c r="E59" s="2"/>
      <c r="F59" s="2"/>
    </row>
    <row r="60" spans="2:6" x14ac:dyDescent="0.25">
      <c r="B60" s="2" t="str">
        <f>IF(COUNTA(B$2:B59)&gt;COUNTIF(INDEX(База,,2),$H$3),"",INDEX(База,MATCH($H$3,INDEX(База,,2),)+COUNTA(B$2:B59)-1,COUNTA($B59:B59)))</f>
        <v/>
      </c>
      <c r="C60" s="2" t="str">
        <f>IF(COUNTA(C$2:C59)&gt;COUNTIF(INDEX(База,,2),$H$3),"",INDEX(База,MATCH($H$3,INDEX(База,,2),)+COUNTA(C$2:C59)-1,COUNTA($B59:C59)))</f>
        <v/>
      </c>
      <c r="D60" s="2" t="str">
        <f>IF(COUNTA(D$2:D59)&gt;COUNTIF(INDEX(База,,2),$H$3),"",INDEX(База,MATCH($H$3,INDEX(База,,2),)+COUNTA(D$2:D59)-1,COUNTA($B59:D59)))</f>
        <v/>
      </c>
      <c r="E60" s="2"/>
      <c r="F60" s="2"/>
    </row>
    <row r="61" spans="2:6" x14ac:dyDescent="0.25">
      <c r="B61" s="2" t="str">
        <f>IF(COUNTA(B$2:B60)&gt;COUNTIF(INDEX(База,,2),$H$3),"",INDEX(База,MATCH($H$3,INDEX(База,,2),)+COUNTA(B$2:B60)-1,COUNTA($B60:B60)))</f>
        <v/>
      </c>
      <c r="C61" s="2" t="str">
        <f>IF(COUNTA(C$2:C60)&gt;COUNTIF(INDEX(База,,2),$H$3),"",INDEX(База,MATCH($H$3,INDEX(База,,2),)+COUNTA(C$2:C60)-1,COUNTA($B60:C60)))</f>
        <v/>
      </c>
      <c r="D61" s="2" t="str">
        <f>IF(COUNTA(D$2:D60)&gt;COUNTIF(INDEX(База,,2),$H$3),"",INDEX(База,MATCH($H$3,INDEX(База,,2),)+COUNTA(D$2:D60)-1,COUNTA($B60:D60)))</f>
        <v/>
      </c>
      <c r="E61" s="2"/>
      <c r="F61" s="2"/>
    </row>
  </sheetData>
  <dataValidations count="1">
    <dataValidation type="list" allowBlank="1" showInputMessage="1" showErrorMessage="1" sqref="H3">
      <formula1>$M$1:$M$3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БД</vt:lpstr>
      <vt:lpstr>Показатели</vt:lpstr>
      <vt:lpstr>Упорядоченное_расположение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2017-07-18T06:44:59Z</dcterms:created>
  <dcterms:modified xsi:type="dcterms:W3CDTF">2017-07-28T06:45:56Z</dcterms:modified>
</cp:coreProperties>
</file>