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6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6" i="1"/>
  <c r="J19" i="1" l="1"/>
  <c r="J18" i="1"/>
  <c r="J17" i="1"/>
  <c r="J16" i="1"/>
  <c r="J15" i="1"/>
  <c r="J14" i="1"/>
  <c r="J13" i="1"/>
  <c r="J12" i="1"/>
  <c r="J11" i="1"/>
  <c r="J10" i="1"/>
  <c r="J9" i="1"/>
  <c r="J7" i="1"/>
  <c r="J8" i="1"/>
  <c r="J6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6" i="1"/>
</calcChain>
</file>

<file path=xl/sharedStrings.xml><?xml version="1.0" encoding="utf-8"?>
<sst xmlns="http://schemas.openxmlformats.org/spreadsheetml/2006/main" count="35" uniqueCount="20">
  <si>
    <t>Клиент</t>
  </si>
  <si>
    <t>Год</t>
  </si>
  <si>
    <t>Месяц</t>
  </si>
  <si>
    <t>Сумма</t>
  </si>
  <si>
    <t>Цена</t>
  </si>
  <si>
    <t>иванов</t>
  </si>
  <si>
    <t>петров</t>
  </si>
  <si>
    <t>сидоров</t>
  </si>
  <si>
    <t>карпин</t>
  </si>
  <si>
    <t>мотылев</t>
  </si>
  <si>
    <t>январь</t>
  </si>
  <si>
    <t>Отгружено, штук</t>
  </si>
  <si>
    <t>март</t>
  </si>
  <si>
    <t>апрель</t>
  </si>
  <si>
    <t>июнь</t>
  </si>
  <si>
    <t>лихачев</t>
  </si>
  <si>
    <t>декабрь</t>
  </si>
  <si>
    <t>ноябрь</t>
  </si>
  <si>
    <t>Статус НОВЫЙ/СТАРЫЙ</t>
  </si>
  <si>
    <t>Самохвалов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</si>
</sst>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\С\т\а\р\ы\й;;\Н\о\в\ы\й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165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L19"/>
  <sheetViews>
    <sheetView tabSelected="1" workbookViewId="0">
      <selection activeCell="L6" sqref="L6"/>
    </sheetView>
  </sheetViews>
  <sheetFormatPr defaultRowHeight="15" x14ac:dyDescent="0.25"/>
  <cols>
    <col min="6" max="6" width="12" bestFit="1" customWidth="1"/>
    <col min="7" max="8" width="14.85546875" customWidth="1"/>
    <col min="9" max="9" width="14.7109375" customWidth="1"/>
    <col min="10" max="10" width="25.140625" customWidth="1"/>
    <col min="11" max="11" width="19.42578125" customWidth="1"/>
  </cols>
  <sheetData>
    <row r="5" spans="4:12" x14ac:dyDescent="0.25">
      <c r="D5" s="1" t="s">
        <v>1</v>
      </c>
      <c r="E5" s="1" t="s">
        <v>2</v>
      </c>
      <c r="F5" s="1" t="s">
        <v>0</v>
      </c>
      <c r="G5" s="1" t="s">
        <v>11</v>
      </c>
      <c r="H5" s="1" t="s">
        <v>4</v>
      </c>
      <c r="I5" s="1" t="s">
        <v>3</v>
      </c>
      <c r="J5" s="2" t="s">
        <v>18</v>
      </c>
    </row>
    <row r="6" spans="4:12" x14ac:dyDescent="0.25">
      <c r="D6" s="1">
        <v>2015</v>
      </c>
      <c r="E6" s="1" t="s">
        <v>10</v>
      </c>
      <c r="F6" s="1" t="s">
        <v>15</v>
      </c>
      <c r="G6" s="1">
        <v>5</v>
      </c>
      <c r="H6" s="1">
        <v>4</v>
      </c>
      <c r="I6" s="1">
        <f>H6*G6</f>
        <v>20</v>
      </c>
      <c r="J6" s="4" t="str">
        <f>IF(COUNTIF(F$6:F6,F6)&gt;1,"старый","новый")</f>
        <v>новый</v>
      </c>
      <c r="K6" s="5" t="str">
        <f>IF(SUMPRODUCT(($F$6:$F$19=F6)*(--(1&amp;"-"&amp;$E$6:$E$19&amp;"-"&amp;$D$6:$D$19)&lt;--(1&amp;"-"&amp;E6&amp;"-"&amp;D6))),"Старый","Новый")</f>
        <v>Старый</v>
      </c>
      <c r="L6" s="6">
        <f>--ISNUMBER(LOOKUP(1,1/($F$6:$F$19=F6)/(--(1&amp;"-"&amp;$E$6:$E$19&amp;"-"&amp;$D$6:$D$19)&lt;--(1&amp;"-"&amp;E6&amp;"-"&amp;D6))))</f>
        <v>1</v>
      </c>
    </row>
    <row r="7" spans="4:12" x14ac:dyDescent="0.25">
      <c r="D7" s="1">
        <v>2015</v>
      </c>
      <c r="E7" s="1" t="s">
        <v>10</v>
      </c>
      <c r="F7" s="1" t="s">
        <v>6</v>
      </c>
      <c r="G7" s="1">
        <v>4</v>
      </c>
      <c r="H7" s="1">
        <v>5</v>
      </c>
      <c r="I7" s="1">
        <f t="shared" ref="I7:I19" si="0">H7*G7</f>
        <v>20</v>
      </c>
      <c r="J7" s="3" t="str">
        <f>IF(COUNTIF(F$6:F7,F7)&gt;1,"старый","новый")</f>
        <v>новый</v>
      </c>
      <c r="K7" s="5" t="str">
        <f t="shared" ref="K7:K19" si="1">IF(SUMPRODUCT(($F$6:$F$19=F7)*(--(1&amp;"-"&amp;$E$6:$E$19&amp;"-"&amp;$D$6:$D$19)&lt;--(1&amp;"-"&amp;E7&amp;"-"&amp;D7))),"Старый","Новый")</f>
        <v>Новый</v>
      </c>
      <c r="L7" s="6">
        <f t="shared" ref="L7:L19" si="2">--ISNUMBER(LOOKUP(1,1/($F$6:$F$19=F7)/(--(1&amp;"-"&amp;$E$6:$E$19&amp;"-"&amp;$D$6:$D$19)&lt;--(1&amp;"-"&amp;E7&amp;"-"&amp;D7))))</f>
        <v>0</v>
      </c>
    </row>
    <row r="8" spans="4:12" x14ac:dyDescent="0.25">
      <c r="D8" s="1">
        <v>2015</v>
      </c>
      <c r="E8" s="1" t="s">
        <v>12</v>
      </c>
      <c r="F8" s="1" t="s">
        <v>7</v>
      </c>
      <c r="G8" s="1">
        <v>3</v>
      </c>
      <c r="H8" s="1">
        <v>7</v>
      </c>
      <c r="I8" s="1">
        <f t="shared" si="0"/>
        <v>21</v>
      </c>
      <c r="J8" s="3" t="str">
        <f>IF(COUNTIF(F$6:F8,F8)&gt;1,"старый","новый")</f>
        <v>новый</v>
      </c>
      <c r="K8" s="5" t="str">
        <f t="shared" si="1"/>
        <v>Новый</v>
      </c>
      <c r="L8" s="6">
        <f t="shared" si="2"/>
        <v>0</v>
      </c>
    </row>
    <row r="9" spans="4:12" x14ac:dyDescent="0.25">
      <c r="D9" s="1">
        <v>2015</v>
      </c>
      <c r="E9" s="1" t="s">
        <v>13</v>
      </c>
      <c r="F9" s="1" t="s">
        <v>8</v>
      </c>
      <c r="G9" s="1">
        <v>4</v>
      </c>
      <c r="H9" s="1">
        <v>8</v>
      </c>
      <c r="I9" s="1">
        <f t="shared" si="0"/>
        <v>32</v>
      </c>
      <c r="J9" s="3" t="str">
        <f>IF(COUNTIF(F$6:F9,F9)&gt;1,"старый","новый")</f>
        <v>новый</v>
      </c>
      <c r="K9" s="5" t="str">
        <f t="shared" si="1"/>
        <v>Новый</v>
      </c>
      <c r="L9" s="6">
        <f t="shared" si="2"/>
        <v>0</v>
      </c>
    </row>
    <row r="10" spans="4:12" x14ac:dyDescent="0.25">
      <c r="D10" s="1">
        <v>2016</v>
      </c>
      <c r="E10" s="1" t="s">
        <v>13</v>
      </c>
      <c r="F10" s="1" t="s">
        <v>9</v>
      </c>
      <c r="G10" s="1">
        <v>5</v>
      </c>
      <c r="H10" s="1">
        <v>0</v>
      </c>
      <c r="I10" s="1">
        <f t="shared" si="0"/>
        <v>0</v>
      </c>
      <c r="J10" s="3" t="str">
        <f>IF(COUNTIF(F$6:F10,F10)&gt;1,"старый","новый")</f>
        <v>новый</v>
      </c>
      <c r="K10" s="5" t="str">
        <f t="shared" si="1"/>
        <v>Новый</v>
      </c>
      <c r="L10" s="6">
        <f t="shared" si="2"/>
        <v>0</v>
      </c>
    </row>
    <row r="11" spans="4:12" x14ac:dyDescent="0.25">
      <c r="D11" s="1">
        <v>2016</v>
      </c>
      <c r="E11" s="1" t="s">
        <v>13</v>
      </c>
      <c r="F11" s="1" t="s">
        <v>5</v>
      </c>
      <c r="G11" s="1">
        <v>6</v>
      </c>
      <c r="H11" s="1">
        <v>8</v>
      </c>
      <c r="I11" s="1">
        <f t="shared" si="0"/>
        <v>48</v>
      </c>
      <c r="J11" s="3" t="str">
        <f>IF(COUNTIF(F$6:F11,F11)&gt;1,"старый","новый")</f>
        <v>новый</v>
      </c>
      <c r="K11" s="5" t="str">
        <f t="shared" si="1"/>
        <v>Новый</v>
      </c>
      <c r="L11" s="6">
        <f t="shared" si="2"/>
        <v>0</v>
      </c>
    </row>
    <row r="12" spans="4:12" x14ac:dyDescent="0.25">
      <c r="D12" s="1">
        <v>2016</v>
      </c>
      <c r="E12" s="1" t="s">
        <v>14</v>
      </c>
      <c r="F12" s="1" t="s">
        <v>7</v>
      </c>
      <c r="G12" s="1">
        <v>7</v>
      </c>
      <c r="H12" s="1">
        <v>76</v>
      </c>
      <c r="I12" s="1">
        <f t="shared" si="0"/>
        <v>532</v>
      </c>
      <c r="J12" s="3" t="str">
        <f>IF(COUNTIF(F$6:F12,F12)&gt;1,"старый","новый")</f>
        <v>старый</v>
      </c>
      <c r="K12" s="5" t="str">
        <f t="shared" si="1"/>
        <v>Старый</v>
      </c>
      <c r="L12" s="6">
        <f t="shared" si="2"/>
        <v>1</v>
      </c>
    </row>
    <row r="13" spans="4:12" x14ac:dyDescent="0.25">
      <c r="D13" s="1">
        <v>2017</v>
      </c>
      <c r="E13" s="1" t="s">
        <v>14</v>
      </c>
      <c r="F13" s="1" t="s">
        <v>9</v>
      </c>
      <c r="G13" s="1">
        <v>2</v>
      </c>
      <c r="H13" s="1">
        <v>56</v>
      </c>
      <c r="I13" s="1">
        <f t="shared" si="0"/>
        <v>112</v>
      </c>
      <c r="J13" s="3" t="str">
        <f>IF(COUNTIF(F$6:F13,F13)&gt;1,"старый","новый")</f>
        <v>старый</v>
      </c>
      <c r="K13" s="5" t="str">
        <f t="shared" si="1"/>
        <v>Старый</v>
      </c>
      <c r="L13" s="6">
        <f t="shared" si="2"/>
        <v>1</v>
      </c>
    </row>
    <row r="14" spans="4:12" x14ac:dyDescent="0.25">
      <c r="D14" s="1">
        <v>2017</v>
      </c>
      <c r="E14" s="1" t="s">
        <v>13</v>
      </c>
      <c r="F14" s="1" t="s">
        <v>5</v>
      </c>
      <c r="G14" s="1">
        <v>12</v>
      </c>
      <c r="H14" s="1">
        <v>4</v>
      </c>
      <c r="I14" s="1">
        <f t="shared" si="0"/>
        <v>48</v>
      </c>
      <c r="J14" s="3" t="str">
        <f>IF(COUNTIF(F$6:F14,F14)&gt;1,"старый","новый")</f>
        <v>старый</v>
      </c>
      <c r="K14" s="5" t="str">
        <f t="shared" si="1"/>
        <v>Старый</v>
      </c>
      <c r="L14" s="6">
        <f t="shared" si="2"/>
        <v>1</v>
      </c>
    </row>
    <row r="15" spans="4:12" x14ac:dyDescent="0.25">
      <c r="D15" s="1">
        <v>2017</v>
      </c>
      <c r="E15" s="1" t="s">
        <v>13</v>
      </c>
      <c r="F15" s="1" t="s">
        <v>7</v>
      </c>
      <c r="G15" s="1">
        <v>3</v>
      </c>
      <c r="H15" s="1">
        <v>3</v>
      </c>
      <c r="I15" s="1">
        <f t="shared" si="0"/>
        <v>9</v>
      </c>
      <c r="J15" s="3" t="str">
        <f>IF(COUNTIF(F$6:F15,F15)&gt;1,"старый","новый")</f>
        <v>старый</v>
      </c>
      <c r="K15" s="5" t="str">
        <f t="shared" si="1"/>
        <v>Старый</v>
      </c>
      <c r="L15" s="6">
        <f t="shared" si="2"/>
        <v>1</v>
      </c>
    </row>
    <row r="16" spans="4:12" x14ac:dyDescent="0.25">
      <c r="D16" s="1">
        <v>2017</v>
      </c>
      <c r="E16" s="1" t="s">
        <v>12</v>
      </c>
      <c r="F16" s="1" t="s">
        <v>19</v>
      </c>
      <c r="G16" s="1">
        <v>5</v>
      </c>
      <c r="H16" s="1">
        <v>3</v>
      </c>
      <c r="I16" s="1">
        <f t="shared" si="0"/>
        <v>15</v>
      </c>
      <c r="J16" s="3" t="str">
        <f>IF(COUNTIF(F$6:F16,F16)&gt;1,"старый","новый")</f>
        <v>новый</v>
      </c>
      <c r="K16" s="5" t="str">
        <f t="shared" si="1"/>
        <v>Новый</v>
      </c>
      <c r="L16" s="6">
        <f t="shared" si="2"/>
        <v>0</v>
      </c>
    </row>
    <row r="17" spans="4:12" x14ac:dyDescent="0.25">
      <c r="D17" s="1">
        <v>2016</v>
      </c>
      <c r="E17" s="1" t="s">
        <v>17</v>
      </c>
      <c r="F17" s="1" t="s">
        <v>5</v>
      </c>
      <c r="G17" s="1">
        <v>3</v>
      </c>
      <c r="H17" s="1">
        <v>5</v>
      </c>
      <c r="I17" s="1">
        <f t="shared" si="0"/>
        <v>15</v>
      </c>
      <c r="J17" s="3" t="str">
        <f>IF(COUNTIF(F$6:F17,F17)&gt;1,"старый","новый")</f>
        <v>старый</v>
      </c>
      <c r="K17" s="5" t="str">
        <f t="shared" si="1"/>
        <v>Старый</v>
      </c>
      <c r="L17" s="6">
        <f t="shared" si="2"/>
        <v>1</v>
      </c>
    </row>
    <row r="18" spans="4:12" x14ac:dyDescent="0.25">
      <c r="D18" s="1">
        <v>2016</v>
      </c>
      <c r="E18" s="1" t="s">
        <v>13</v>
      </c>
      <c r="F18" s="1" t="s">
        <v>7</v>
      </c>
      <c r="G18" s="1">
        <v>4</v>
      </c>
      <c r="H18" s="1">
        <v>6</v>
      </c>
      <c r="I18" s="1">
        <f t="shared" si="0"/>
        <v>24</v>
      </c>
      <c r="J18" s="3" t="str">
        <f>IF(COUNTIF(F$6:F18,F18)&gt;1,"старый","новый")</f>
        <v>старый</v>
      </c>
      <c r="K18" s="5" t="str">
        <f t="shared" si="1"/>
        <v>Старый</v>
      </c>
      <c r="L18" s="6">
        <f t="shared" si="2"/>
        <v>1</v>
      </c>
    </row>
    <row r="19" spans="4:12" x14ac:dyDescent="0.25">
      <c r="D19" s="1">
        <v>2014</v>
      </c>
      <c r="E19" s="1" t="s">
        <v>16</v>
      </c>
      <c r="F19" s="1" t="s">
        <v>15</v>
      </c>
      <c r="G19" s="1">
        <v>56</v>
      </c>
      <c r="H19" s="1">
        <v>8</v>
      </c>
      <c r="I19" s="1">
        <f t="shared" si="0"/>
        <v>448</v>
      </c>
      <c r="J19" s="4" t="str">
        <f>IF(COUNTIF(F$6:F19,F19)&gt;1,"старый","новый")</f>
        <v>старый</v>
      </c>
      <c r="K19" s="5" t="str">
        <f t="shared" si="1"/>
        <v>Новый</v>
      </c>
      <c r="L19" s="6">
        <f t="shared" si="2"/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2017-07-24T19:41:05Z</dcterms:modified>
</cp:coreProperties>
</file>