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I54" i="1"/>
  <c r="I53" i="1"/>
  <c r="T54" i="1"/>
  <c r="S54" i="1"/>
  <c r="R54" i="1"/>
  <c r="Q54" i="1"/>
  <c r="P54" i="1"/>
  <c r="O54" i="1"/>
  <c r="N54" i="1"/>
  <c r="M54" i="1"/>
  <c r="L54" i="1"/>
  <c r="K54" i="1"/>
  <c r="J54" i="1"/>
  <c r="T53" i="1"/>
  <c r="S53" i="1"/>
  <c r="R53" i="1"/>
  <c r="Q53" i="1"/>
  <c r="P53" i="1"/>
  <c r="O53" i="1"/>
  <c r="N53" i="1"/>
  <c r="M53" i="1"/>
  <c r="L53" i="1"/>
  <c r="K53" i="1"/>
  <c r="J53" i="1"/>
  <c r="T52" i="1"/>
  <c r="S52" i="1"/>
  <c r="R52" i="1"/>
  <c r="Q52" i="1"/>
  <c r="P52" i="1"/>
  <c r="O52" i="1"/>
  <c r="N52" i="1"/>
  <c r="M52" i="1"/>
  <c r="L52" i="1"/>
  <c r="K52" i="1"/>
  <c r="J52" i="1"/>
  <c r="I52" i="1"/>
  <c r="C49" i="1"/>
  <c r="C48" i="1"/>
  <c r="C47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L51" i="1" s="1"/>
  <c r="C8" i="1"/>
  <c r="C7" i="1"/>
  <c r="C6" i="1"/>
  <c r="C5" i="1"/>
  <c r="C4" i="1"/>
  <c r="N51" i="1" s="1"/>
  <c r="C3" i="1"/>
  <c r="I51" i="1" l="1"/>
  <c r="J51" i="1"/>
  <c r="O51" i="1"/>
  <c r="Q51" i="1"/>
  <c r="M51" i="1"/>
  <c r="R51" i="1"/>
  <c r="S51" i="1"/>
  <c r="K51" i="1"/>
  <c r="P51" i="1"/>
  <c r="T51" i="1"/>
</calcChain>
</file>

<file path=xl/sharedStrings.xml><?xml version="1.0" encoding="utf-8"?>
<sst xmlns="http://schemas.openxmlformats.org/spreadsheetml/2006/main" count="218" uniqueCount="128">
  <si>
    <t>Наименование работы</t>
  </si>
  <si>
    <t>Подрядчик (конкурс), № договора, № сметы</t>
  </si>
  <si>
    <t>Всего</t>
  </si>
  <si>
    <t>Стоимость работ</t>
  </si>
  <si>
    <t>Стоимость ТМЦ для хоз. способа</t>
  </si>
  <si>
    <t>Трудоемкость чел.час.</t>
  </si>
  <si>
    <t>инв</t>
  </si>
  <si>
    <t>вид деятельности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</si>
  <si>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</si>
  <si>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</si>
  <si>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</si>
  <si>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</si>
  <si>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</si>
  <si>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</si>
  <si>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</si>
  <si>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</si>
  <si>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</si>
  <si>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</si>
  <si>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</si>
  <si>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</si>
  <si>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Техническое обслуживание РЗиА </t>
  </si>
  <si>
    <t>то</t>
  </si>
  <si>
    <t>тр</t>
  </si>
  <si>
    <t xml:space="preserve">  ТО  РЗиА  оборудование Блок ОРУ-110кВт, (пс ЖТЭЦ, ОРУ-6 кВ) -май</t>
  </si>
  <si>
    <t>01.ТО.РЗИА.178</t>
  </si>
  <si>
    <t>ЭТОиР (тепловая энергия)</t>
  </si>
  <si>
    <t xml:space="preserve"> ТО  РЗиА  оборудование Блок ОРУ-110кВт, (пс ЖТЭЦ, ОРУ-6 кВ) -июнь</t>
  </si>
  <si>
    <t>02.ТО.РЗИА.18</t>
  </si>
  <si>
    <t xml:space="preserve">  ТО  РЗиА  оборудование Блок ОРУ-110кВт, (пс ЖТЭЦ, ОРУ-6 кВ) -июль</t>
  </si>
  <si>
    <t>03.ТО.РЗИА.18</t>
  </si>
  <si>
    <t xml:space="preserve">  ТО  РЗиА  оборудование Блок ОРУ-110кВт, (пс ЖТЭЦ, ЗРУ-6 кВ) - январь</t>
  </si>
  <si>
    <t>04. ТО.РЗиА-18</t>
  </si>
  <si>
    <t xml:space="preserve">  ТО  РЗиА  оборудование Блок ОРУ-110кВт, (пс ЖТЭЦ, ЗРУ-6 кВ) - февраль</t>
  </si>
  <si>
    <t>05.ТО.РЗИА.18</t>
  </si>
  <si>
    <t xml:space="preserve">  ТО  РЗиА  оборудование Блок ОРУ-110кВт, (пс ЖТЭЦ, ЗРУ-6 кВ) - март</t>
  </si>
  <si>
    <t>06. ТО.РЗиА-18</t>
  </si>
  <si>
    <t xml:space="preserve">  ТО  РЗиА  оборудование Блок ОРУ-110кВт, (пс ЖТЭЦ, ЗРУ-6 кВ) - апрель</t>
  </si>
  <si>
    <t>07.ТО.РЗИА.18</t>
  </si>
  <si>
    <t xml:space="preserve">  ТО  РЗиА  оборудование Блок ОРУ-110кВт, (пс ЖТЭЦ, ЗРУ-6 кВ) - май</t>
  </si>
  <si>
    <t>08.ТО.РЗИА.18</t>
  </si>
  <si>
    <t xml:space="preserve"> ТО  РЗиА  оборудование Блок ОРУ-110кВт, (пс ЖТЭЦ, ЗРУ-6 кВ) - июль</t>
  </si>
  <si>
    <t>09.ТО.РЗиА.18</t>
  </si>
  <si>
    <t>ТО  РЗиА  оборудование Блок ОРУ-110кВт, (пс ЖТЭЦ, ЗРУ-6 кВ) - август</t>
  </si>
  <si>
    <t>10.ТО.РЗиА.18</t>
  </si>
  <si>
    <t xml:space="preserve">  ТО устройств РЗиА  Насосная станция второго подъема(РП-2) -январь</t>
  </si>
  <si>
    <t>11.ТО.РЗИА.18</t>
  </si>
  <si>
    <t>У000001551</t>
  </si>
  <si>
    <t>Питьевая вода</t>
  </si>
  <si>
    <t xml:space="preserve">  ТО устройств РЗиА  Насосная станция второго подъема(РП-2) -февраль</t>
  </si>
  <si>
    <t>12.ТО.РЗИА.18</t>
  </si>
  <si>
    <t xml:space="preserve"> ТО устройств РЗиА  Распределительный пункт 6КВ №5 (РП-5) -август</t>
  </si>
  <si>
    <t>13.ТО.РЗИА.18</t>
  </si>
  <si>
    <t>У000016650</t>
  </si>
  <si>
    <t>Теплоэнергия (мазут)</t>
  </si>
  <si>
    <t xml:space="preserve">  ТО  РЗиА  оборудование КРУН-6кВ 1 ПК паровой котельной (РП-10)-февраль</t>
  </si>
  <si>
    <t>14.ТО.РЗИА.18</t>
  </si>
  <si>
    <t xml:space="preserve">  ТО  РЗиА  оборудование КРУН-6кВ 1 ПК паровой котельной (РП-10)-апрель</t>
  </si>
  <si>
    <t>15.ТО.РЗИА.18</t>
  </si>
  <si>
    <t xml:space="preserve">  ТО  РЗиА  оборудование КРУН-6кВ 1 ПК паровой котельной (РП-10)-август</t>
  </si>
  <si>
    <t>16.ТО.РЗИА.18</t>
  </si>
  <si>
    <t xml:space="preserve"> ТО  РЗиА  оборудование КРУН-6кВ 1 ПК паровой котельной (РП-10)-ноябрь</t>
  </si>
  <si>
    <t>17.ТО.РЗИА.18</t>
  </si>
  <si>
    <t xml:space="preserve">  ТО  РЗиА  оборудование КРУН-6кВ 1 ПК паровой котельной (РП-10)-декабрь</t>
  </si>
  <si>
    <t>18.ТО.РЗИА.18</t>
  </si>
  <si>
    <t xml:space="preserve"> ТО  устройств РЗиА  КРУН-6кВ 1 ПК  (РП-12) - сентябрь</t>
  </si>
  <si>
    <t>19.ТО.РЗИА.18</t>
  </si>
  <si>
    <t xml:space="preserve">  ТО  РЗиА  оборудование КРУН-6кВ 1 ПК паровой котельной (РП-12)- октябрь</t>
  </si>
  <si>
    <t xml:space="preserve">20.ТО.РЗИА.18 </t>
  </si>
  <si>
    <t xml:space="preserve">  ТО  РЗиА  оборудование КРУН-6кВ 1 ПК паровой котельной (РП-12)- декабрь</t>
  </si>
  <si>
    <t>21.ТО.РЗИА.18</t>
  </si>
  <si>
    <t xml:space="preserve">  ТО  РЗиА  оборудование КРУН-6кВ 1 ПК паровой котельной (РП-13 ПК-3)- июнь</t>
  </si>
  <si>
    <t>22.ТО.РЗИА.18</t>
  </si>
  <si>
    <t xml:space="preserve">  ТО  РЗиА  оборудование КРУН-6кВ 1 ПК паровой котельной (РП-13 ПК-4)- октябрь</t>
  </si>
  <si>
    <t>23.ТО.РЗИА.18</t>
  </si>
  <si>
    <t xml:space="preserve">  ТО  РЗиА  оборудование РП-12 Сборка резервного питания №1-февраль</t>
  </si>
  <si>
    <t>24.ТО.РЗИА.18</t>
  </si>
  <si>
    <t xml:space="preserve">  ТО  РЗиА  оборудование РП-12 Сборка резервного питания №1 - март</t>
  </si>
  <si>
    <t>25.ТО.РЗИА.18</t>
  </si>
  <si>
    <t xml:space="preserve">  ТО  РЗиА  оборудование РП-12 Сборка резервного питания №2- март</t>
  </si>
  <si>
    <t>26.ТО.РЗИА.18</t>
  </si>
  <si>
    <t xml:space="preserve">  ТО  РЗиА  оборудование РП-14 Сборка резервного питания №4 - август</t>
  </si>
  <si>
    <t>27.ТО.РЗИА.18</t>
  </si>
  <si>
    <t xml:space="preserve">  ТО  РЗиА  оборудование  РТП-515  6 кВ-  март</t>
  </si>
  <si>
    <t>28.ТО.РЗИА.18</t>
  </si>
  <si>
    <t xml:space="preserve">  ТО  РЗиА   оборудование Насосная станция второго подъема(ТП-101 0,4кВ)-сентябрь</t>
  </si>
  <si>
    <t>29.ТО.РЗИА.18</t>
  </si>
  <si>
    <t xml:space="preserve"> У000001551</t>
  </si>
  <si>
    <t xml:space="preserve"> ТО  РЗиА   оборудование Насосная станция второго подъема(ТП-101 0,4кВ)- ноябрь</t>
  </si>
  <si>
    <t xml:space="preserve">30.ТО.РЗИА.18  </t>
  </si>
  <si>
    <t xml:space="preserve"> ТО  РЗиА   оборудование ТП-107,   РУСН-0,4 кВ) -май</t>
  </si>
  <si>
    <t>31.ТО.РЗИА.18</t>
  </si>
  <si>
    <t>У00016632</t>
  </si>
  <si>
    <t xml:space="preserve">  ТО  РЗиА   оборудование ТП-110,1 секция   РУСН-0,4 кВ) -ноябрь</t>
  </si>
  <si>
    <t>32.ТО.РЗИА.18</t>
  </si>
  <si>
    <t xml:space="preserve">  ТО  РЗиА   оборудование ТП-110,  3 секция   РУСН-0,4 кВ) -февраль</t>
  </si>
  <si>
    <t>33.ТО.РЗИА.18</t>
  </si>
  <si>
    <t xml:space="preserve">  ТО  РЗиА   оборудование ТП-111, секция ПК-1  РУСН-0,4 кВ) -январь</t>
  </si>
  <si>
    <t>34.ТО.РЗИА.18</t>
  </si>
  <si>
    <t xml:space="preserve">  ТО  РЗиА   оборудование ТП-112, секция ПК- 2  РУСН-0,4 кВ) -октябрь</t>
  </si>
  <si>
    <t>35.ТО.РЗИА.18</t>
  </si>
  <si>
    <t xml:space="preserve">  ТО  РЗиА   оборудование ТП-113, Секция ПК-3   РУСН-0,4 кВ) -февраль</t>
  </si>
  <si>
    <t xml:space="preserve">36.ТО.РЗиА.18 </t>
  </si>
  <si>
    <t xml:space="preserve">  ТО  РЗиА   оборудование ТП-115, секция 2  РУСН-0,4 кВ) -февраль</t>
  </si>
  <si>
    <t xml:space="preserve">37.ТО.РЗИА.18 </t>
  </si>
  <si>
    <t xml:space="preserve">  ТО  РЗиА   оборудование ТП-115, секция 2  РУСН-0,4 кВ) -сентябрь</t>
  </si>
  <si>
    <t>38.ТО.РЗИА.18</t>
  </si>
  <si>
    <t xml:space="preserve">  ТО  РЗиА   оборудование ТП-117, секция 1 РУСН-0,4 кВ) -апрель</t>
  </si>
  <si>
    <t>39.ТО.РЗИА.18</t>
  </si>
  <si>
    <t xml:space="preserve"> ТО  РЗиА   оборудование ТП-117, секция 1 РУСН-0,4 кВ) -май</t>
  </si>
  <si>
    <t>40.ТО.РЗИА.18</t>
  </si>
  <si>
    <t xml:space="preserve">  ТО  РЗиА   оборудование ТП-118, секция 1 РУСН-0,4 кВ) - октябрь</t>
  </si>
  <si>
    <t>41.ТО.РЗИА.18</t>
  </si>
  <si>
    <t xml:space="preserve"> ТО  РЗиА   оборудование ТП-124 компрессорное устройство - октябрь</t>
  </si>
  <si>
    <t xml:space="preserve">42.ТО.РЗИА.18 </t>
  </si>
  <si>
    <t xml:space="preserve"> ТО  РЗиА   оборудование сетей  электроснабжения ХПВ о.Есаульский (КТП-237-1)-июль</t>
  </si>
  <si>
    <t>43.ТО.РЗИА.18</t>
  </si>
  <si>
    <t>ЭТОиР (ХОВ)</t>
  </si>
  <si>
    <t xml:space="preserve">  ТО  РЗиА   оборудование сетей  электроснабжения ХПВ о.Есаульский (КТП-237-1)-октябрь</t>
  </si>
  <si>
    <t>44.ТО.РЗИА.18</t>
  </si>
  <si>
    <t xml:space="preserve">  ТО  РЗиА   системы электроснаб. разгруз.устройства (Дроб.корпус) -Отводящий гидросмыв</t>
  </si>
  <si>
    <t>45.ТО.РЗИА.18</t>
  </si>
  <si>
    <t xml:space="preserve">  ТО  РЗиА   системы электроснаб. разгруз.устройства (УП-8) -Отводящий гидросмыв</t>
  </si>
  <si>
    <t>46.ТО.РЗИА.18</t>
  </si>
  <si>
    <t xml:space="preserve">  ТО  РЗиА  системы электроснаб. разгруз.устройства (УП-8) -Железоотделитель ЛК31Б</t>
  </si>
  <si>
    <t>47.ТО.РЗИА.18</t>
  </si>
  <si>
    <t>стоимость работ</t>
  </si>
  <si>
    <t>стоимость ТМЦ</t>
  </si>
  <si>
    <t>Трудоемкость чел.час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</si>
</sst>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164" fontId="3" fillId="2" borderId="3" xfId="1" applyNumberFormat="1" applyFont="1" applyFill="1" applyBorder="1" applyAlignment="1">
      <alignment vertical="center" wrapText="1"/>
    </xf>
    <xf numFmtId="4" fontId="3" fillId="2" borderId="3" xfId="1" applyNumberFormat="1" applyFont="1" applyFill="1" applyBorder="1" applyAlignment="1">
      <alignment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top" wrapText="1"/>
    </xf>
    <xf numFmtId="0" fontId="0" fillId="0" borderId="0" xfId="0" applyBorder="1"/>
    <xf numFmtId="49" fontId="4" fillId="0" borderId="7" xfId="0" applyNumberFormat="1" applyFont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1" applyFont="1" applyFill="1" applyBorder="1" applyAlignment="1">
      <alignment vertical="center" wrapText="1"/>
    </xf>
    <xf numFmtId="49" fontId="4" fillId="0" borderId="7" xfId="2" applyNumberFormat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9" xfId="0" applyBorder="1"/>
    <xf numFmtId="49" fontId="4" fillId="0" borderId="7" xfId="0" applyNumberFormat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0" fillId="0" borderId="7" xfId="0" applyBorder="1"/>
  </cellXfs>
  <cellStyles count="3">
    <cellStyle name="Обычный" xfId="0" builtinId="0"/>
    <cellStyle name="Обычный 21" xfId="2"/>
    <cellStyle name="Обычный 4 2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1:T49" totalsRowShown="0" headerRowDxfId="9" tableBorderDxfId="8">
  <autoFilter ref="A1:T49"/>
  <tableColumns count="20">
    <tableColumn id="1" name="Наименование работы" dataDxfId="7"/>
    <tableColumn id="2" name="Подрядчик (конкурс), № договора, № сметы" dataDxfId="6" dataCellStyle="Обычный 4 2 2"/>
    <tableColumn id="3" name="Всего" dataDxfId="5" dataCellStyle="Обычный 4 2 2">
      <calculatedColumnFormula>D2+E2</calculatedColumnFormula>
    </tableColumn>
    <tableColumn id="4" name="Стоимость работ" dataDxfId="4"/>
    <tableColumn id="5" name="Стоимость ТМЦ для хоз. способа" dataDxfId="3"/>
    <tableColumn id="6" name="Трудоемкость чел.час." dataDxfId="2"/>
    <tableColumn id="7" name="инв" dataDxfId="1"/>
    <tableColumn id="8" name="вид деятельности" dataDxfId="0" dataCellStyle="Обычный 4 2 2"/>
    <tableColumn id="9" name="январь"/>
    <tableColumn id="10" name="февраль"/>
    <tableColumn id="11" name="март"/>
    <tableColumn id="12" name="апрель"/>
    <tableColumn id="13" name="май"/>
    <tableColumn id="14" name="июнь"/>
    <tableColumn id="15" name="июль"/>
    <tableColumn id="16" name="август"/>
    <tableColumn id="17" name="сентябрь"/>
    <tableColumn id="18" name="октябрь"/>
    <tableColumn id="19" name="ноябрь"/>
    <tableColumn id="20" name="декабр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workbookViewId="0">
      <pane ySplit="1" topLeftCell="A37" activePane="bottomLeft" state="frozen"/>
      <selection pane="bottomLeft" activeCell="I62" sqref="I62"/>
    </sheetView>
  </sheetViews>
  <sheetFormatPr defaultRowHeight="15" x14ac:dyDescent="0.25"/>
  <cols>
    <col min="1" max="1" width="41.28515625" customWidth="1"/>
    <col min="2" max="2" width="16.140625" customWidth="1"/>
    <col min="3" max="3" width="13" customWidth="1"/>
    <col min="4" max="4" width="14" customWidth="1"/>
    <col min="5" max="5" width="15.28515625" customWidth="1"/>
    <col min="6" max="6" width="13.5703125" customWidth="1"/>
    <col min="7" max="7" width="13" customWidth="1"/>
    <col min="8" max="8" width="14.28515625" customWidth="1"/>
    <col min="9" max="9" width="13" customWidth="1"/>
    <col min="10" max="19" width="14.140625" customWidth="1"/>
    <col min="20" max="20" width="14.140625" style="27" customWidth="1"/>
  </cols>
  <sheetData>
    <row r="1" spans="1:23" ht="63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9" t="s">
        <v>19</v>
      </c>
    </row>
    <row r="2" spans="1:23" ht="15.75" x14ac:dyDescent="0.25">
      <c r="A2" s="10" t="s">
        <v>20</v>
      </c>
      <c r="T2" s="11"/>
      <c r="V2" t="s">
        <v>21</v>
      </c>
      <c r="W2" t="s">
        <v>22</v>
      </c>
    </row>
    <row r="3" spans="1:23" ht="38.25" x14ac:dyDescent="0.25">
      <c r="A3" s="12" t="s">
        <v>23</v>
      </c>
      <c r="B3" s="13" t="s">
        <v>24</v>
      </c>
      <c r="C3" s="14">
        <f>D3+E3</f>
        <v>69982.2</v>
      </c>
      <c r="D3" s="15">
        <v>69982.2</v>
      </c>
      <c r="E3" s="16"/>
      <c r="F3" s="17">
        <v>218.2</v>
      </c>
      <c r="G3" s="17">
        <v>906319</v>
      </c>
      <c r="H3" s="18" t="s">
        <v>25</v>
      </c>
      <c r="M3" t="s">
        <v>21</v>
      </c>
      <c r="T3" s="11"/>
    </row>
    <row r="4" spans="1:23" ht="38.25" x14ac:dyDescent="0.25">
      <c r="A4" s="12" t="s">
        <v>26</v>
      </c>
      <c r="B4" s="13" t="s">
        <v>27</v>
      </c>
      <c r="C4" s="14">
        <f t="shared" ref="C4:C49" si="0">D4+E4</f>
        <v>60392.57</v>
      </c>
      <c r="D4" s="15">
        <v>60392.57</v>
      </c>
      <c r="E4" s="16"/>
      <c r="F4" s="17">
        <v>188.3</v>
      </c>
      <c r="G4" s="17">
        <v>906319</v>
      </c>
      <c r="H4" s="18" t="s">
        <v>25</v>
      </c>
      <c r="N4" t="s">
        <v>21</v>
      </c>
      <c r="T4" s="11"/>
    </row>
    <row r="5" spans="1:23" ht="38.25" x14ac:dyDescent="0.25">
      <c r="A5" s="12" t="s">
        <v>28</v>
      </c>
      <c r="B5" s="13" t="s">
        <v>29</v>
      </c>
      <c r="C5" s="14">
        <f t="shared" si="0"/>
        <v>81335.88</v>
      </c>
      <c r="D5" s="15">
        <v>81335.88</v>
      </c>
      <c r="E5" s="16"/>
      <c r="F5" s="17">
        <v>253.6</v>
      </c>
      <c r="G5" s="17">
        <v>906319</v>
      </c>
      <c r="H5" s="18" t="s">
        <v>25</v>
      </c>
      <c r="O5" t="s">
        <v>21</v>
      </c>
      <c r="T5" s="11"/>
    </row>
    <row r="6" spans="1:23" ht="38.25" x14ac:dyDescent="0.25">
      <c r="A6" s="12" t="s">
        <v>30</v>
      </c>
      <c r="B6" s="13" t="s">
        <v>31</v>
      </c>
      <c r="C6" s="14">
        <f t="shared" si="0"/>
        <v>60405.35</v>
      </c>
      <c r="D6" s="15">
        <v>60405.35</v>
      </c>
      <c r="E6" s="16"/>
      <c r="F6" s="17">
        <v>188.34</v>
      </c>
      <c r="G6" s="17">
        <v>906319</v>
      </c>
      <c r="H6" s="18" t="s">
        <v>25</v>
      </c>
      <c r="I6" t="s">
        <v>21</v>
      </c>
      <c r="T6" s="11"/>
    </row>
    <row r="7" spans="1:23" ht="38.25" x14ac:dyDescent="0.25">
      <c r="A7" s="12" t="s">
        <v>32</v>
      </c>
      <c r="B7" s="13" t="s">
        <v>33</v>
      </c>
      <c r="C7" s="14">
        <f t="shared" si="0"/>
        <v>14586.57</v>
      </c>
      <c r="D7" s="15">
        <v>14586.57</v>
      </c>
      <c r="E7" s="16"/>
      <c r="F7" s="17">
        <v>45.48</v>
      </c>
      <c r="G7" s="17">
        <v>906319</v>
      </c>
      <c r="H7" s="18" t="s">
        <v>25</v>
      </c>
      <c r="J7" t="s">
        <v>21</v>
      </c>
      <c r="T7" s="11"/>
    </row>
    <row r="8" spans="1:23" ht="38.25" x14ac:dyDescent="0.25">
      <c r="A8" s="12" t="s">
        <v>34</v>
      </c>
      <c r="B8" s="13" t="s">
        <v>35</v>
      </c>
      <c r="C8" s="14">
        <f t="shared" si="0"/>
        <v>22909.39</v>
      </c>
      <c r="D8" s="15">
        <v>22909.39</v>
      </c>
      <c r="E8" s="16"/>
      <c r="F8" s="17">
        <v>71.430000000000007</v>
      </c>
      <c r="G8" s="17">
        <v>906319</v>
      </c>
      <c r="H8" s="18" t="s">
        <v>25</v>
      </c>
      <c r="K8" t="s">
        <v>21</v>
      </c>
      <c r="T8" s="11"/>
    </row>
    <row r="9" spans="1:23" ht="38.25" x14ac:dyDescent="0.25">
      <c r="A9" s="12" t="s">
        <v>36</v>
      </c>
      <c r="B9" s="13" t="s">
        <v>37</v>
      </c>
      <c r="C9" s="14">
        <f t="shared" si="0"/>
        <v>74991.92</v>
      </c>
      <c r="D9" s="15">
        <v>74991.92</v>
      </c>
      <c r="E9" s="16"/>
      <c r="F9" s="17">
        <v>233.82</v>
      </c>
      <c r="G9" s="17">
        <v>906319</v>
      </c>
      <c r="H9" s="18" t="s">
        <v>25</v>
      </c>
      <c r="L9" t="s">
        <v>21</v>
      </c>
      <c r="T9" s="11"/>
    </row>
    <row r="10" spans="1:23" ht="38.25" x14ac:dyDescent="0.25">
      <c r="A10" s="12" t="s">
        <v>38</v>
      </c>
      <c r="B10" s="13" t="s">
        <v>39</v>
      </c>
      <c r="C10" s="14">
        <f t="shared" si="0"/>
        <v>22909.39</v>
      </c>
      <c r="D10" s="15">
        <v>22909.39</v>
      </c>
      <c r="E10" s="16"/>
      <c r="F10" s="17">
        <v>71.430000000000007</v>
      </c>
      <c r="G10" s="17">
        <v>906319</v>
      </c>
      <c r="H10" s="18" t="s">
        <v>25</v>
      </c>
      <c r="M10" t="s">
        <v>21</v>
      </c>
      <c r="T10" s="11"/>
    </row>
    <row r="11" spans="1:23" ht="38.25" x14ac:dyDescent="0.25">
      <c r="A11" s="12" t="s">
        <v>40</v>
      </c>
      <c r="B11" s="13" t="s">
        <v>41</v>
      </c>
      <c r="C11" s="14">
        <f t="shared" si="0"/>
        <v>22909.39</v>
      </c>
      <c r="D11" s="15">
        <v>22909.39</v>
      </c>
      <c r="E11" s="16"/>
      <c r="F11" s="17">
        <v>71.430000000000007</v>
      </c>
      <c r="G11" s="17">
        <v>906319</v>
      </c>
      <c r="H11" s="18" t="s">
        <v>25</v>
      </c>
      <c r="O11" t="s">
        <v>21</v>
      </c>
      <c r="T11" s="11"/>
    </row>
    <row r="12" spans="1:23" ht="38.25" x14ac:dyDescent="0.25">
      <c r="A12" s="12" t="s">
        <v>42</v>
      </c>
      <c r="B12" s="13" t="s">
        <v>43</v>
      </c>
      <c r="C12" s="14">
        <f t="shared" si="0"/>
        <v>45818.79</v>
      </c>
      <c r="D12" s="15">
        <v>45818.79</v>
      </c>
      <c r="E12" s="16"/>
      <c r="F12" s="17">
        <v>142.86000000000001</v>
      </c>
      <c r="G12" s="17">
        <v>907244</v>
      </c>
      <c r="H12" s="18" t="s">
        <v>25</v>
      </c>
      <c r="P12" t="s">
        <v>21</v>
      </c>
      <c r="T12" s="11"/>
    </row>
    <row r="13" spans="1:23" ht="25.5" x14ac:dyDescent="0.25">
      <c r="A13" s="12" t="s">
        <v>44</v>
      </c>
      <c r="B13" s="13" t="s">
        <v>45</v>
      </c>
      <c r="C13" s="14">
        <f t="shared" si="0"/>
        <v>19961.939999999999</v>
      </c>
      <c r="D13" s="15">
        <v>19961.939999999999</v>
      </c>
      <c r="E13" s="16"/>
      <c r="F13" s="17">
        <v>62.24</v>
      </c>
      <c r="G13" s="17" t="s">
        <v>46</v>
      </c>
      <c r="H13" s="18" t="s">
        <v>47</v>
      </c>
      <c r="I13" t="s">
        <v>21</v>
      </c>
      <c r="T13" s="11"/>
    </row>
    <row r="14" spans="1:23" ht="25.5" x14ac:dyDescent="0.25">
      <c r="A14" s="12" t="s">
        <v>48</v>
      </c>
      <c r="B14" s="13" t="s">
        <v>49</v>
      </c>
      <c r="C14" s="14">
        <f t="shared" si="0"/>
        <v>27492.52</v>
      </c>
      <c r="D14" s="15">
        <v>27492.52</v>
      </c>
      <c r="E14" s="16"/>
      <c r="F14" s="17">
        <v>85.72</v>
      </c>
      <c r="G14" s="17" t="s">
        <v>46</v>
      </c>
      <c r="H14" s="18" t="s">
        <v>47</v>
      </c>
      <c r="J14" t="s">
        <v>21</v>
      </c>
      <c r="T14" s="11"/>
    </row>
    <row r="15" spans="1:23" ht="25.5" x14ac:dyDescent="0.25">
      <c r="A15" s="12" t="s">
        <v>50</v>
      </c>
      <c r="B15" s="13" t="s">
        <v>51</v>
      </c>
      <c r="C15" s="14">
        <f t="shared" si="0"/>
        <v>12193.95</v>
      </c>
      <c r="D15" s="15">
        <v>12193.95</v>
      </c>
      <c r="E15" s="16"/>
      <c r="F15" s="17">
        <v>38.020000000000003</v>
      </c>
      <c r="G15" s="17" t="s">
        <v>52</v>
      </c>
      <c r="H15" s="18" t="s">
        <v>53</v>
      </c>
      <c r="P15" t="s">
        <v>21</v>
      </c>
      <c r="T15" s="11"/>
    </row>
    <row r="16" spans="1:23" ht="38.25" x14ac:dyDescent="0.25">
      <c r="A16" s="12" t="s">
        <v>54</v>
      </c>
      <c r="B16" s="13" t="s">
        <v>55</v>
      </c>
      <c r="C16" s="14">
        <f t="shared" si="0"/>
        <v>22909.39</v>
      </c>
      <c r="D16" s="15">
        <v>22909.39</v>
      </c>
      <c r="E16" s="16"/>
      <c r="F16" s="17">
        <v>71.430000000000007</v>
      </c>
      <c r="G16" s="17">
        <v>907244</v>
      </c>
      <c r="H16" s="18" t="s">
        <v>25</v>
      </c>
      <c r="J16" t="s">
        <v>21</v>
      </c>
      <c r="T16" s="11"/>
    </row>
    <row r="17" spans="1:20" ht="38.25" x14ac:dyDescent="0.25">
      <c r="A17" s="12" t="s">
        <v>56</v>
      </c>
      <c r="B17" s="19" t="s">
        <v>57</v>
      </c>
      <c r="C17" s="14">
        <f t="shared" si="0"/>
        <v>22909.39</v>
      </c>
      <c r="D17" s="15">
        <v>22909.39</v>
      </c>
      <c r="E17" s="16"/>
      <c r="F17" s="17">
        <v>71.430000000000007</v>
      </c>
      <c r="G17" s="17">
        <v>907244</v>
      </c>
      <c r="H17" s="18" t="s">
        <v>25</v>
      </c>
      <c r="L17" t="s">
        <v>21</v>
      </c>
      <c r="T17" s="11"/>
    </row>
    <row r="18" spans="1:20" ht="38.25" x14ac:dyDescent="0.25">
      <c r="A18" s="12" t="s">
        <v>58</v>
      </c>
      <c r="B18" s="13" t="s">
        <v>59</v>
      </c>
      <c r="C18" s="14">
        <f t="shared" si="0"/>
        <v>45818.79</v>
      </c>
      <c r="D18" s="15">
        <v>45818.79</v>
      </c>
      <c r="E18" s="16"/>
      <c r="F18" s="17">
        <v>142.86000000000001</v>
      </c>
      <c r="G18" s="17">
        <v>907244</v>
      </c>
      <c r="H18" s="18" t="s">
        <v>25</v>
      </c>
      <c r="P18" t="s">
        <v>21</v>
      </c>
      <c r="T18" s="11"/>
    </row>
    <row r="19" spans="1:20" ht="38.25" x14ac:dyDescent="0.25">
      <c r="A19" s="12" t="s">
        <v>60</v>
      </c>
      <c r="B19" s="13" t="s">
        <v>61</v>
      </c>
      <c r="C19" s="14">
        <f t="shared" si="0"/>
        <v>91637.58</v>
      </c>
      <c r="D19" s="15">
        <v>91637.58</v>
      </c>
      <c r="E19" s="16"/>
      <c r="F19" s="17">
        <v>285.72000000000003</v>
      </c>
      <c r="G19" s="17">
        <v>907244</v>
      </c>
      <c r="H19" s="18" t="s">
        <v>25</v>
      </c>
      <c r="S19" t="s">
        <v>21</v>
      </c>
      <c r="T19" s="11"/>
    </row>
    <row r="20" spans="1:20" ht="38.25" x14ac:dyDescent="0.25">
      <c r="A20" s="12" t="s">
        <v>62</v>
      </c>
      <c r="B20" s="13" t="s">
        <v>63</v>
      </c>
      <c r="C20" s="14">
        <f t="shared" si="0"/>
        <v>68728.179999999993</v>
      </c>
      <c r="D20" s="15">
        <v>68728.179999999993</v>
      </c>
      <c r="E20" s="16"/>
      <c r="F20" s="17">
        <v>214.29</v>
      </c>
      <c r="G20" s="17">
        <v>907244</v>
      </c>
      <c r="H20" s="18" t="s">
        <v>25</v>
      </c>
      <c r="T20" s="11" t="s">
        <v>21</v>
      </c>
    </row>
    <row r="21" spans="1:20" ht="38.25" x14ac:dyDescent="0.25">
      <c r="A21" s="12" t="s">
        <v>64</v>
      </c>
      <c r="B21" s="13" t="s">
        <v>65</v>
      </c>
      <c r="C21" s="14">
        <f t="shared" si="0"/>
        <v>80174.64</v>
      </c>
      <c r="D21" s="15">
        <v>80174.64</v>
      </c>
      <c r="E21" s="16"/>
      <c r="F21" s="17">
        <v>285.2</v>
      </c>
      <c r="G21" s="17">
        <v>907244</v>
      </c>
      <c r="H21" s="18" t="s">
        <v>25</v>
      </c>
      <c r="Q21" t="s">
        <v>21</v>
      </c>
      <c r="T21" s="11"/>
    </row>
    <row r="22" spans="1:20" ht="38.25" x14ac:dyDescent="0.25">
      <c r="A22" s="12" t="s">
        <v>66</v>
      </c>
      <c r="B22" s="13" t="s">
        <v>67</v>
      </c>
      <c r="C22" s="14">
        <f t="shared" si="0"/>
        <v>22428.29</v>
      </c>
      <c r="D22" s="15">
        <v>22428.29</v>
      </c>
      <c r="E22" s="16"/>
      <c r="F22" s="17">
        <v>71.430000000000007</v>
      </c>
      <c r="G22" s="17">
        <v>907244</v>
      </c>
      <c r="H22" s="18" t="s">
        <v>25</v>
      </c>
      <c r="R22" t="s">
        <v>21</v>
      </c>
      <c r="T22" s="11"/>
    </row>
    <row r="23" spans="1:20" ht="38.25" x14ac:dyDescent="0.25">
      <c r="A23" s="12" t="s">
        <v>68</v>
      </c>
      <c r="B23" s="13" t="s">
        <v>69</v>
      </c>
      <c r="C23" s="14">
        <f t="shared" si="0"/>
        <v>44856.57</v>
      </c>
      <c r="D23" s="15">
        <v>44856.57</v>
      </c>
      <c r="E23" s="16"/>
      <c r="F23" s="17">
        <v>142.86000000000001</v>
      </c>
      <c r="G23" s="17">
        <v>907244</v>
      </c>
      <c r="H23" s="18" t="s">
        <v>25</v>
      </c>
      <c r="T23" s="11" t="s">
        <v>21</v>
      </c>
    </row>
    <row r="24" spans="1:20" ht="38.25" x14ac:dyDescent="0.25">
      <c r="A24" s="12" t="s">
        <v>70</v>
      </c>
      <c r="B24" s="13" t="s">
        <v>71</v>
      </c>
      <c r="C24" s="14">
        <f t="shared" si="0"/>
        <v>37495.96</v>
      </c>
      <c r="D24" s="15">
        <v>37495.96</v>
      </c>
      <c r="E24" s="16"/>
      <c r="F24" s="17">
        <v>116.91</v>
      </c>
      <c r="G24" s="17">
        <v>907244</v>
      </c>
      <c r="H24" s="18" t="s">
        <v>25</v>
      </c>
      <c r="N24" t="s">
        <v>21</v>
      </c>
      <c r="T24" s="11"/>
    </row>
    <row r="25" spans="1:20" ht="38.25" x14ac:dyDescent="0.25">
      <c r="A25" s="12" t="s">
        <v>72</v>
      </c>
      <c r="B25" s="13" t="s">
        <v>73</v>
      </c>
      <c r="C25" s="14">
        <f t="shared" si="0"/>
        <v>63869.120000000003</v>
      </c>
      <c r="D25" s="15">
        <v>63869.120000000003</v>
      </c>
      <c r="E25" s="16"/>
      <c r="F25" s="17">
        <v>199.14</v>
      </c>
      <c r="G25" s="17">
        <v>907244</v>
      </c>
      <c r="H25" s="18" t="s">
        <v>25</v>
      </c>
      <c r="R25" t="s">
        <v>21</v>
      </c>
      <c r="T25" s="11"/>
    </row>
    <row r="26" spans="1:20" ht="38.25" x14ac:dyDescent="0.25">
      <c r="A26" s="12" t="s">
        <v>74</v>
      </c>
      <c r="B26" s="13" t="s">
        <v>75</v>
      </c>
      <c r="C26" s="14">
        <f t="shared" si="0"/>
        <v>14586.57</v>
      </c>
      <c r="D26" s="15">
        <v>14586.57</v>
      </c>
      <c r="E26" s="16"/>
      <c r="F26" s="17">
        <v>45.48</v>
      </c>
      <c r="G26" s="17">
        <v>907244</v>
      </c>
      <c r="H26" s="18" t="s">
        <v>25</v>
      </c>
      <c r="J26" t="s">
        <v>21</v>
      </c>
      <c r="T26" s="11"/>
    </row>
    <row r="27" spans="1:20" ht="38.25" x14ac:dyDescent="0.25">
      <c r="A27" s="12" t="s">
        <v>76</v>
      </c>
      <c r="B27" s="13" t="s">
        <v>77</v>
      </c>
      <c r="C27" s="14">
        <f t="shared" si="0"/>
        <v>22909.39</v>
      </c>
      <c r="D27" s="15">
        <v>22909.39</v>
      </c>
      <c r="E27" s="16"/>
      <c r="F27" s="17">
        <v>71.430000000000007</v>
      </c>
      <c r="G27" s="17">
        <v>907244</v>
      </c>
      <c r="H27" s="18" t="s">
        <v>25</v>
      </c>
      <c r="K27" t="s">
        <v>21</v>
      </c>
      <c r="T27" s="11"/>
    </row>
    <row r="28" spans="1:20" ht="38.25" x14ac:dyDescent="0.25">
      <c r="A28" s="12" t="s">
        <v>78</v>
      </c>
      <c r="B28" s="13" t="s">
        <v>79</v>
      </c>
      <c r="C28" s="14">
        <f t="shared" si="0"/>
        <v>37495.96</v>
      </c>
      <c r="D28" s="15">
        <v>37495.96</v>
      </c>
      <c r="E28" s="16"/>
      <c r="F28" s="17">
        <v>116.91</v>
      </c>
      <c r="G28" s="17">
        <v>907244</v>
      </c>
      <c r="H28" s="18" t="s">
        <v>25</v>
      </c>
      <c r="K28" t="s">
        <v>21</v>
      </c>
      <c r="T28" s="11"/>
    </row>
    <row r="29" spans="1:20" ht="38.25" x14ac:dyDescent="0.25">
      <c r="A29" s="12" t="s">
        <v>80</v>
      </c>
      <c r="B29" s="13" t="s">
        <v>81</v>
      </c>
      <c r="C29" s="14">
        <f t="shared" si="0"/>
        <v>14586.57</v>
      </c>
      <c r="D29" s="15">
        <v>14586.57</v>
      </c>
      <c r="E29" s="16"/>
      <c r="F29" s="17">
        <v>45.48</v>
      </c>
      <c r="G29" s="17">
        <v>907244</v>
      </c>
      <c r="H29" s="18" t="s">
        <v>25</v>
      </c>
      <c r="P29" t="s">
        <v>21</v>
      </c>
      <c r="T29" s="11"/>
    </row>
    <row r="30" spans="1:20" ht="38.25" x14ac:dyDescent="0.25">
      <c r="A30" s="12" t="s">
        <v>82</v>
      </c>
      <c r="B30" s="13" t="s">
        <v>83</v>
      </c>
      <c r="C30" s="14">
        <f t="shared" si="0"/>
        <v>22909.39</v>
      </c>
      <c r="D30" s="15">
        <v>22909.39</v>
      </c>
      <c r="E30" s="16"/>
      <c r="F30" s="17">
        <v>71.430000000000007</v>
      </c>
      <c r="G30" s="17">
        <v>906603</v>
      </c>
      <c r="H30" s="18" t="s">
        <v>25</v>
      </c>
      <c r="K30" t="s">
        <v>21</v>
      </c>
      <c r="T30" s="11"/>
    </row>
    <row r="31" spans="1:20" ht="25.5" x14ac:dyDescent="0.25">
      <c r="A31" s="12" t="s">
        <v>84</v>
      </c>
      <c r="B31" s="13" t="s">
        <v>85</v>
      </c>
      <c r="C31" s="14">
        <f t="shared" si="0"/>
        <v>4823.6899999999996</v>
      </c>
      <c r="D31" s="15">
        <v>4823.6899999999996</v>
      </c>
      <c r="E31" s="16"/>
      <c r="F31" s="17">
        <v>15.04</v>
      </c>
      <c r="G31" s="17" t="s">
        <v>86</v>
      </c>
      <c r="H31" s="18" t="s">
        <v>47</v>
      </c>
      <c r="Q31" t="s">
        <v>21</v>
      </c>
      <c r="T31" s="11"/>
    </row>
    <row r="32" spans="1:20" ht="25.5" x14ac:dyDescent="0.25">
      <c r="A32" s="12" t="s">
        <v>87</v>
      </c>
      <c r="B32" s="13" t="s">
        <v>88</v>
      </c>
      <c r="C32" s="14">
        <f t="shared" si="0"/>
        <v>4823.6899999999996</v>
      </c>
      <c r="D32" s="15">
        <v>4823.6899999999996</v>
      </c>
      <c r="E32" s="16"/>
      <c r="F32" s="17">
        <v>15.04</v>
      </c>
      <c r="G32" s="17" t="s">
        <v>86</v>
      </c>
      <c r="H32" s="18" t="s">
        <v>47</v>
      </c>
      <c r="S32" t="s">
        <v>21</v>
      </c>
      <c r="T32" s="11"/>
    </row>
    <row r="33" spans="1:20" ht="25.5" x14ac:dyDescent="0.25">
      <c r="A33" s="12" t="s">
        <v>89</v>
      </c>
      <c r="B33" s="13" t="s">
        <v>90</v>
      </c>
      <c r="C33" s="14">
        <f t="shared" si="0"/>
        <v>5099.55</v>
      </c>
      <c r="D33" s="15">
        <v>5099.55</v>
      </c>
      <c r="E33" s="16"/>
      <c r="F33" s="17">
        <v>15.9</v>
      </c>
      <c r="G33" s="17" t="s">
        <v>91</v>
      </c>
      <c r="H33" s="18" t="s">
        <v>47</v>
      </c>
      <c r="M33" t="s">
        <v>21</v>
      </c>
      <c r="T33" s="11"/>
    </row>
    <row r="34" spans="1:20" ht="38.25" x14ac:dyDescent="0.25">
      <c r="A34" s="12" t="s">
        <v>92</v>
      </c>
      <c r="B34" s="13" t="s">
        <v>93</v>
      </c>
      <c r="C34" s="14">
        <f t="shared" si="0"/>
        <v>7370.28</v>
      </c>
      <c r="D34" s="15">
        <v>7370.28</v>
      </c>
      <c r="E34" s="16"/>
      <c r="F34" s="17">
        <v>22.98</v>
      </c>
      <c r="G34" s="17">
        <v>907333</v>
      </c>
      <c r="H34" s="18" t="s">
        <v>25</v>
      </c>
      <c r="S34" t="s">
        <v>21</v>
      </c>
      <c r="T34" s="11"/>
    </row>
    <row r="35" spans="1:20" ht="38.25" x14ac:dyDescent="0.25">
      <c r="A35" s="12" t="s">
        <v>94</v>
      </c>
      <c r="B35" s="13" t="s">
        <v>95</v>
      </c>
      <c r="C35" s="14">
        <f t="shared" si="0"/>
        <v>12283.8</v>
      </c>
      <c r="D35" s="15">
        <v>12283.8</v>
      </c>
      <c r="E35" s="16"/>
      <c r="F35" s="17">
        <v>38.299999999999997</v>
      </c>
      <c r="G35" s="17">
        <v>907240</v>
      </c>
      <c r="H35" s="18" t="s">
        <v>25</v>
      </c>
      <c r="J35" t="s">
        <v>21</v>
      </c>
      <c r="T35" s="11"/>
    </row>
    <row r="36" spans="1:20" ht="38.25" x14ac:dyDescent="0.25">
      <c r="A36" s="12" t="s">
        <v>96</v>
      </c>
      <c r="B36" s="13" t="s">
        <v>97</v>
      </c>
      <c r="C36" s="14">
        <f t="shared" si="0"/>
        <v>7370.28</v>
      </c>
      <c r="D36" s="15">
        <v>7370.28</v>
      </c>
      <c r="E36" s="16"/>
      <c r="F36" s="17">
        <v>22.98</v>
      </c>
      <c r="G36" s="17">
        <v>907236</v>
      </c>
      <c r="H36" s="18" t="s">
        <v>25</v>
      </c>
      <c r="I36" t="s">
        <v>21</v>
      </c>
      <c r="T36" s="11"/>
    </row>
    <row r="37" spans="1:20" ht="38.25" x14ac:dyDescent="0.25">
      <c r="A37" s="12" t="s">
        <v>98</v>
      </c>
      <c r="B37" s="19" t="s">
        <v>99</v>
      </c>
      <c r="C37" s="14">
        <f t="shared" si="0"/>
        <v>7370.28</v>
      </c>
      <c r="D37" s="15">
        <v>7370.28</v>
      </c>
      <c r="E37" s="16"/>
      <c r="F37" s="17">
        <v>22.98</v>
      </c>
      <c r="G37" s="17">
        <v>907237</v>
      </c>
      <c r="H37" s="18" t="s">
        <v>25</v>
      </c>
      <c r="R37" t="s">
        <v>21</v>
      </c>
      <c r="T37" s="11"/>
    </row>
    <row r="38" spans="1:20" ht="38.25" x14ac:dyDescent="0.25">
      <c r="A38" s="12" t="s">
        <v>100</v>
      </c>
      <c r="B38" s="13" t="s">
        <v>101</v>
      </c>
      <c r="C38" s="14">
        <f t="shared" si="0"/>
        <v>2456.7600000000002</v>
      </c>
      <c r="D38" s="15">
        <v>2456.7600000000002</v>
      </c>
      <c r="E38" s="16"/>
      <c r="F38" s="17">
        <v>7.66</v>
      </c>
      <c r="G38" s="17">
        <v>907307</v>
      </c>
      <c r="H38" s="18" t="s">
        <v>25</v>
      </c>
      <c r="J38" t="s">
        <v>21</v>
      </c>
      <c r="T38" s="11"/>
    </row>
    <row r="39" spans="1:20" ht="38.25" x14ac:dyDescent="0.25">
      <c r="A39" s="12" t="s">
        <v>102</v>
      </c>
      <c r="B39" s="13" t="s">
        <v>103</v>
      </c>
      <c r="C39" s="14">
        <f t="shared" si="0"/>
        <v>2456.7600000000002</v>
      </c>
      <c r="D39" s="15">
        <v>2456.7600000000002</v>
      </c>
      <c r="E39" s="16"/>
      <c r="F39" s="17">
        <v>7.66</v>
      </c>
      <c r="G39" s="17">
        <v>906632</v>
      </c>
      <c r="H39" s="18" t="s">
        <v>25</v>
      </c>
      <c r="J39" t="s">
        <v>21</v>
      </c>
      <c r="T39" s="11"/>
    </row>
    <row r="40" spans="1:20" ht="38.25" x14ac:dyDescent="0.25">
      <c r="A40" s="12" t="s">
        <v>104</v>
      </c>
      <c r="B40" s="13" t="s">
        <v>105</v>
      </c>
      <c r="C40" s="14">
        <f t="shared" si="0"/>
        <v>4913.5200000000004</v>
      </c>
      <c r="D40" s="15">
        <v>4913.5200000000004</v>
      </c>
      <c r="E40" s="16"/>
      <c r="F40" s="17">
        <v>15.32</v>
      </c>
      <c r="G40" s="17">
        <v>906632</v>
      </c>
      <c r="H40" s="18" t="s">
        <v>25</v>
      </c>
      <c r="Q40" t="s">
        <v>21</v>
      </c>
      <c r="T40" s="11"/>
    </row>
    <row r="41" spans="1:20" ht="38.25" x14ac:dyDescent="0.25">
      <c r="A41" s="12" t="s">
        <v>106</v>
      </c>
      <c r="B41" s="13" t="s">
        <v>107</v>
      </c>
      <c r="C41" s="14">
        <f t="shared" si="0"/>
        <v>7370.28</v>
      </c>
      <c r="D41" s="15">
        <v>7370.28</v>
      </c>
      <c r="E41" s="16"/>
      <c r="F41" s="17">
        <v>22.98</v>
      </c>
      <c r="G41" s="17">
        <v>906527</v>
      </c>
      <c r="H41" s="18" t="s">
        <v>25</v>
      </c>
      <c r="L41" t="s">
        <v>21</v>
      </c>
      <c r="T41" s="11"/>
    </row>
    <row r="42" spans="1:20" ht="38.25" x14ac:dyDescent="0.25">
      <c r="A42" s="12" t="s">
        <v>108</v>
      </c>
      <c r="B42" s="13" t="s">
        <v>109</v>
      </c>
      <c r="C42" s="14">
        <f t="shared" si="0"/>
        <v>4913.5200000000004</v>
      </c>
      <c r="D42" s="15">
        <v>4913.5200000000004</v>
      </c>
      <c r="E42" s="16"/>
      <c r="F42" s="17">
        <v>15.32</v>
      </c>
      <c r="G42" s="17">
        <v>906527</v>
      </c>
      <c r="H42" s="18" t="s">
        <v>25</v>
      </c>
      <c r="M42" t="s">
        <v>21</v>
      </c>
      <c r="T42" s="11"/>
    </row>
    <row r="43" spans="1:20" ht="38.25" x14ac:dyDescent="0.25">
      <c r="A43" s="12" t="s">
        <v>110</v>
      </c>
      <c r="B43" s="13" t="s">
        <v>111</v>
      </c>
      <c r="C43" s="14">
        <f t="shared" si="0"/>
        <v>9827.0400000000009</v>
      </c>
      <c r="D43" s="15">
        <v>9827.0400000000009</v>
      </c>
      <c r="E43" s="16"/>
      <c r="F43" s="17">
        <v>30.64</v>
      </c>
      <c r="G43" s="17">
        <v>906579</v>
      </c>
      <c r="H43" s="18" t="s">
        <v>25</v>
      </c>
      <c r="R43" t="s">
        <v>21</v>
      </c>
      <c r="T43" s="11"/>
    </row>
    <row r="44" spans="1:20" ht="38.25" x14ac:dyDescent="0.25">
      <c r="A44" s="12" t="s">
        <v>112</v>
      </c>
      <c r="B44" s="13" t="s">
        <v>113</v>
      </c>
      <c r="C44" s="14">
        <f t="shared" si="0"/>
        <v>7370.28</v>
      </c>
      <c r="D44" s="15">
        <v>7370.28</v>
      </c>
      <c r="E44" s="16"/>
      <c r="F44" s="17">
        <v>22.98</v>
      </c>
      <c r="G44" s="17">
        <v>906628</v>
      </c>
      <c r="H44" s="18" t="s">
        <v>25</v>
      </c>
      <c r="R44" t="s">
        <v>21</v>
      </c>
      <c r="T44" s="11"/>
    </row>
    <row r="45" spans="1:20" ht="38.25" x14ac:dyDescent="0.25">
      <c r="A45" s="12" t="s">
        <v>114</v>
      </c>
      <c r="B45" s="13" t="s">
        <v>115</v>
      </c>
      <c r="C45" s="14">
        <f t="shared" si="0"/>
        <v>7370.28</v>
      </c>
      <c r="D45" s="15">
        <v>7370.28</v>
      </c>
      <c r="E45" s="16"/>
      <c r="F45" s="17">
        <v>22.98</v>
      </c>
      <c r="G45" s="17">
        <v>906433</v>
      </c>
      <c r="H45" s="18" t="s">
        <v>116</v>
      </c>
      <c r="O45" t="s">
        <v>21</v>
      </c>
      <c r="T45" s="11"/>
    </row>
    <row r="46" spans="1:20" ht="38.25" x14ac:dyDescent="0.25">
      <c r="A46" s="12" t="s">
        <v>117</v>
      </c>
      <c r="B46" s="13" t="s">
        <v>118</v>
      </c>
      <c r="C46" s="14">
        <f>D46+E46</f>
        <v>9827.0400000000009</v>
      </c>
      <c r="D46" s="15">
        <v>9827.0400000000009</v>
      </c>
      <c r="E46" s="16"/>
      <c r="F46" s="17">
        <v>30.64</v>
      </c>
      <c r="G46" s="17">
        <v>906433</v>
      </c>
      <c r="H46" s="18" t="s">
        <v>116</v>
      </c>
      <c r="R46" t="s">
        <v>21</v>
      </c>
      <c r="T46" s="11"/>
    </row>
    <row r="47" spans="1:20" ht="38.25" x14ac:dyDescent="0.25">
      <c r="A47" s="28" t="s">
        <v>119</v>
      </c>
      <c r="B47" s="13" t="s">
        <v>120</v>
      </c>
      <c r="C47" s="14">
        <f t="shared" si="0"/>
        <v>2456.7600000000002</v>
      </c>
      <c r="D47" s="15">
        <v>2456.7600000000002</v>
      </c>
      <c r="E47" s="16"/>
      <c r="F47" s="17">
        <v>7.66</v>
      </c>
      <c r="G47" s="17">
        <v>906935</v>
      </c>
      <c r="H47" s="18" t="s">
        <v>25</v>
      </c>
      <c r="T47" s="11"/>
    </row>
    <row r="48" spans="1:20" ht="38.25" x14ac:dyDescent="0.25">
      <c r="A48" s="28" t="s">
        <v>121</v>
      </c>
      <c r="B48" s="13" t="s">
        <v>122</v>
      </c>
      <c r="C48" s="14">
        <f t="shared" si="0"/>
        <v>2456.7600000000002</v>
      </c>
      <c r="D48" s="15">
        <v>2456.7600000000002</v>
      </c>
      <c r="E48" s="16"/>
      <c r="F48" s="17">
        <v>7.66</v>
      </c>
      <c r="G48" s="17">
        <v>906935</v>
      </c>
      <c r="H48" s="18" t="s">
        <v>25</v>
      </c>
      <c r="T48" s="11"/>
    </row>
    <row r="49" spans="1:20" ht="38.25" x14ac:dyDescent="0.25">
      <c r="A49" s="28" t="s">
        <v>123</v>
      </c>
      <c r="B49" s="13" t="s">
        <v>124</v>
      </c>
      <c r="C49" s="14">
        <f t="shared" si="0"/>
        <v>2456.7600000000002</v>
      </c>
      <c r="D49" s="15">
        <v>2456.7600000000002</v>
      </c>
      <c r="E49" s="16"/>
      <c r="F49" s="17">
        <v>7.66</v>
      </c>
      <c r="G49" s="17">
        <v>906935</v>
      </c>
      <c r="H49" s="20" t="s">
        <v>25</v>
      </c>
      <c r="T49" s="11"/>
    </row>
    <row r="50" spans="1:20" x14ac:dyDescent="0.25">
      <c r="A50" s="21"/>
      <c r="B50" s="22"/>
      <c r="C50" s="23"/>
      <c r="D50" s="24"/>
      <c r="E50" s="25"/>
      <c r="F50" s="26"/>
      <c r="G50" s="26"/>
      <c r="H50" s="29"/>
      <c r="T50" s="11"/>
    </row>
    <row r="51" spans="1:20" x14ac:dyDescent="0.25">
      <c r="H51" s="18" t="s">
        <v>2</v>
      </c>
      <c r="I51" s="30">
        <f>SUMIF(I3:I49,$V$2,$C$3:$C$49)</f>
        <v>87737.569999999992</v>
      </c>
      <c r="J51" s="30">
        <f t="shared" ref="I51:T51" si="1">SUMIF(J3:J49,$V$2,$C$3:$C$49)</f>
        <v>96772.369999999981</v>
      </c>
      <c r="K51" s="30">
        <f t="shared" si="1"/>
        <v>106224.12999999999</v>
      </c>
      <c r="L51" s="30">
        <f t="shared" si="1"/>
        <v>105271.59</v>
      </c>
      <c r="M51" s="30">
        <f t="shared" si="1"/>
        <v>102904.66</v>
      </c>
      <c r="N51" s="30">
        <f t="shared" si="1"/>
        <v>97888.53</v>
      </c>
      <c r="O51" s="30">
        <f t="shared" si="1"/>
        <v>111615.55</v>
      </c>
      <c r="P51" s="30">
        <f t="shared" si="1"/>
        <v>118418.1</v>
      </c>
      <c r="Q51" s="30">
        <f t="shared" si="1"/>
        <v>89911.85</v>
      </c>
      <c r="R51" s="30">
        <f t="shared" si="1"/>
        <v>120692.05000000002</v>
      </c>
      <c r="S51" s="30">
        <f t="shared" si="1"/>
        <v>103831.55</v>
      </c>
      <c r="T51" s="30">
        <f t="shared" si="1"/>
        <v>113584.75</v>
      </c>
    </row>
    <row r="52" spans="1:20" ht="25.5" x14ac:dyDescent="0.25">
      <c r="H52" s="18" t="s">
        <v>125</v>
      </c>
      <c r="I52" s="30">
        <f t="shared" ref="I52:T52" si="2">SUMIF(I3:I49,$V$2,$D$3:$D$49)</f>
        <v>87737.569999999992</v>
      </c>
      <c r="J52" s="30">
        <f t="shared" si="2"/>
        <v>96772.369999999981</v>
      </c>
      <c r="K52" s="30">
        <f t="shared" si="2"/>
        <v>106224.12999999999</v>
      </c>
      <c r="L52" s="30">
        <f t="shared" si="2"/>
        <v>105271.59</v>
      </c>
      <c r="M52" s="30">
        <f t="shared" si="2"/>
        <v>102904.66</v>
      </c>
      <c r="N52" s="30">
        <f t="shared" si="2"/>
        <v>97888.53</v>
      </c>
      <c r="O52" s="30">
        <f t="shared" si="2"/>
        <v>111615.55</v>
      </c>
      <c r="P52" s="30">
        <f t="shared" si="2"/>
        <v>118418.1</v>
      </c>
      <c r="Q52" s="30">
        <f t="shared" si="2"/>
        <v>89911.85</v>
      </c>
      <c r="R52" s="30">
        <f t="shared" si="2"/>
        <v>120692.05000000002</v>
      </c>
      <c r="S52" s="30">
        <f t="shared" si="2"/>
        <v>103831.55</v>
      </c>
      <c r="T52" s="30">
        <f t="shared" si="2"/>
        <v>113584.75</v>
      </c>
    </row>
    <row r="53" spans="1:20" x14ac:dyDescent="0.25">
      <c r="H53" s="18" t="s">
        <v>126</v>
      </c>
      <c r="I53" s="30">
        <f t="shared" ref="I53:T53" si="3">SUMIF(I3:I49,$V$2,$E$3:$E$49)</f>
        <v>0</v>
      </c>
      <c r="J53" s="30">
        <f t="shared" si="3"/>
        <v>0</v>
      </c>
      <c r="K53" s="30">
        <f t="shared" si="3"/>
        <v>0</v>
      </c>
      <c r="L53" s="30">
        <f t="shared" si="3"/>
        <v>0</v>
      </c>
      <c r="M53" s="30">
        <f t="shared" si="3"/>
        <v>0</v>
      </c>
      <c r="N53" s="30">
        <f t="shared" si="3"/>
        <v>0</v>
      </c>
      <c r="O53" s="30">
        <f t="shared" si="3"/>
        <v>0</v>
      </c>
      <c r="P53" s="30">
        <f t="shared" si="3"/>
        <v>0</v>
      </c>
      <c r="Q53" s="30">
        <f t="shared" si="3"/>
        <v>0</v>
      </c>
      <c r="R53" s="30">
        <f t="shared" si="3"/>
        <v>0</v>
      </c>
      <c r="S53" s="30">
        <f t="shared" si="3"/>
        <v>0</v>
      </c>
      <c r="T53" s="30">
        <f t="shared" si="3"/>
        <v>0</v>
      </c>
    </row>
    <row r="54" spans="1:20" ht="25.5" x14ac:dyDescent="0.25">
      <c r="H54" s="18" t="s">
        <v>127</v>
      </c>
      <c r="I54" s="30">
        <f t="shared" ref="I54:T54" si="4">SUMIF(I3:I49,$V$2,$F$3:$F$49)</f>
        <v>273.56</v>
      </c>
      <c r="J54" s="30">
        <f t="shared" si="4"/>
        <v>301.73</v>
      </c>
      <c r="K54" s="30">
        <f t="shared" si="4"/>
        <v>331.2</v>
      </c>
      <c r="L54" s="30">
        <f t="shared" si="4"/>
        <v>328.23</v>
      </c>
      <c r="M54" s="30">
        <f t="shared" si="4"/>
        <v>320.84999999999997</v>
      </c>
      <c r="N54" s="30">
        <f t="shared" si="4"/>
        <v>305.21000000000004</v>
      </c>
      <c r="O54" s="30">
        <f t="shared" si="4"/>
        <v>348.01</v>
      </c>
      <c r="P54" s="30">
        <f t="shared" si="4"/>
        <v>369.22</v>
      </c>
      <c r="Q54" s="30">
        <f t="shared" si="4"/>
        <v>315.56</v>
      </c>
      <c r="R54" s="30">
        <f t="shared" si="4"/>
        <v>377.81</v>
      </c>
      <c r="S54" s="30">
        <f t="shared" si="4"/>
        <v>323.74000000000007</v>
      </c>
      <c r="T54" s="30">
        <f t="shared" si="4"/>
        <v>357.15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2017-07-25T09:42:34Z</dcterms:modified>
</cp:coreProperties>
</file>