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ЭтаКнига" defaultThemeVersion="124226"/>
  <bookViews>
    <workbookView xWindow="0" yWindow="0" windowWidth="28800" windowHeight="12330" activeTab="1"/>
  </bookViews>
  <sheets>
    <sheet name="Лист1" sheetId="1" r:id="rId1"/>
    <sheet name="Лист2" sheetId="2" r:id="rId2"/>
  </sheets>
  <calcPr calcId="152511"/>
</workbook>
</file>

<file path=xl/calcChain.xml><?xml version="1.0" encoding="utf-8"?>
<calcChain xmlns="http://schemas.openxmlformats.org/spreadsheetml/2006/main">
  <c r="D47" i="2" l="1"/>
  <c r="D48" i="2"/>
  <c r="D49" i="2"/>
  <c r="D50" i="2"/>
  <c r="D46" i="2"/>
  <c r="F46" i="2"/>
  <c r="G47" i="2"/>
  <c r="G48" i="2"/>
  <c r="G49" i="2"/>
  <c r="G50" i="2"/>
  <c r="G46" i="2"/>
  <c r="F47" i="2"/>
  <c r="F48" i="2"/>
  <c r="F49" i="2"/>
  <c r="F50" i="2"/>
  <c r="E50" i="2" l="1"/>
  <c r="E49" i="2"/>
  <c r="E48" i="2"/>
  <c r="E47" i="2"/>
  <c r="E46" i="2"/>
</calcChain>
</file>

<file path=xl/sharedStrings.xml><?xml version="1.0" encoding="utf-8"?>
<sst xmlns="http://schemas.openxmlformats.org/spreadsheetml/2006/main" count="106" uniqueCount="54">
  <si>
    <t>ФИО</t>
  </si>
  <si>
    <t>Пол</t>
  </si>
  <si>
    <t>Вакансия</t>
  </si>
  <si>
    <t>Дирекция по развитию бизнеса на массовом рынке</t>
  </si>
  <si>
    <t>мужской</t>
  </si>
  <si>
    <t>женский</t>
  </si>
  <si>
    <t>Департамент развития платного телевидения</t>
  </si>
  <si>
    <t xml:space="preserve">Номер </t>
  </si>
  <si>
    <t xml:space="preserve">Отдел </t>
  </si>
  <si>
    <t xml:space="preserve">Подразделение </t>
  </si>
  <si>
    <t>Серов Никита Андреевич</t>
  </si>
  <si>
    <t>Тихонов Александр Валерьевич</t>
  </si>
  <si>
    <t>Розанова  Светлана Сергеевна</t>
  </si>
  <si>
    <t>Дзюбинская Лариса Юрьевна</t>
  </si>
  <si>
    <t>Павлова  Маргарита Игоревна</t>
  </si>
  <si>
    <t>Веселова  Анастасия Владимировна</t>
  </si>
  <si>
    <t>Смирнов Дмитрий Николаевич</t>
  </si>
  <si>
    <t>Кехля  Михаил Викторович</t>
  </si>
  <si>
    <t>Шиабердинова  Асель Серекгалиевна</t>
  </si>
  <si>
    <t>Добрынина  Ольга Александровна</t>
  </si>
  <si>
    <t xml:space="preserve">Свободное место </t>
  </si>
  <si>
    <t>Отдел по массовым коммуникациям</t>
  </si>
  <si>
    <t xml:space="preserve">5 этаж </t>
  </si>
  <si>
    <t>Отдел</t>
  </si>
  <si>
    <t xml:space="preserve">Инфраструктура </t>
  </si>
  <si>
    <t xml:space="preserve">Информационные технологии </t>
  </si>
  <si>
    <t>SAP HR</t>
  </si>
  <si>
    <t>Корпоративные системы</t>
  </si>
  <si>
    <t xml:space="preserve">Инфраструткутра </t>
  </si>
  <si>
    <t xml:space="preserve">Корпоративные системы </t>
  </si>
  <si>
    <t xml:space="preserve">Развитие сети </t>
  </si>
  <si>
    <t>Всего 
выделено</t>
  </si>
  <si>
    <t xml:space="preserve">Из них </t>
  </si>
  <si>
    <t>занято</t>
  </si>
  <si>
    <t xml:space="preserve">Вакансии </t>
  </si>
  <si>
    <t xml:space="preserve">Свободные </t>
  </si>
  <si>
    <t xml:space="preserve">Направление </t>
  </si>
  <si>
    <t>05_001</t>
  </si>
  <si>
    <t>05_002</t>
  </si>
  <si>
    <t>05_003</t>
  </si>
  <si>
    <t>05_004</t>
  </si>
  <si>
    <t>05_005</t>
  </si>
  <si>
    <t>05_006</t>
  </si>
  <si>
    <t>05_007</t>
  </si>
  <si>
    <t>05_008</t>
  </si>
  <si>
    <t>05_009</t>
  </si>
  <si>
    <t>05_010</t>
  </si>
  <si>
    <t>05_011</t>
  </si>
  <si>
    <t>05_012</t>
  </si>
  <si>
    <t>05_013</t>
  </si>
  <si>
    <t>05_014</t>
  </si>
  <si>
    <t>05_015</t>
  </si>
  <si>
    <t>05_016</t>
  </si>
  <si>
    <t>Направление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</si>
</sst>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-0.499984740745262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3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left" vertical="top" wrapText="1"/>
    </xf>
    <xf numFmtId="0" fontId="1" fillId="0" borderId="1" xfId="0" applyFont="1" applyBorder="1"/>
    <xf numFmtId="0" fontId="1" fillId="0" borderId="1" xfId="0" applyFont="1" applyFill="1" applyBorder="1" applyAlignment="1">
      <alignment horizontal="left"/>
    </xf>
    <xf numFmtId="0" fontId="0" fillId="3" borderId="1" xfId="0" applyFill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0" xfId="0" applyAlignment="1">
      <alignment horizontal="left"/>
    </xf>
    <xf numFmtId="0" fontId="2" fillId="5" borderId="1" xfId="0" applyFont="1" applyFill="1" applyBorder="1" applyAlignment="1">
      <alignment horizontal="left"/>
    </xf>
    <xf numFmtId="0" fontId="2" fillId="5" borderId="1" xfId="0" applyFont="1" applyFill="1" applyBorder="1" applyAlignment="1">
      <alignment horizontal="left" vertical="center"/>
    </xf>
    <xf numFmtId="0" fontId="3" fillId="5" borderId="1" xfId="0" applyFont="1" applyFill="1" applyBorder="1" applyAlignment="1">
      <alignment horizontal="left" vertical="top" wrapText="1"/>
    </xf>
    <xf numFmtId="0" fontId="0" fillId="5" borderId="1" xfId="0" applyFill="1" applyBorder="1" applyAlignment="1">
      <alignment horizontal="left"/>
    </xf>
    <xf numFmtId="0" fontId="4" fillId="5" borderId="0" xfId="0" applyFont="1" applyFill="1"/>
    <xf numFmtId="0" fontId="4" fillId="4" borderId="4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0" fontId="4" fillId="0" borderId="1" xfId="0" applyFont="1" applyFill="1" applyBorder="1" applyAlignment="1">
      <alignment horizontal="left" wrapText="1"/>
    </xf>
    <xf numFmtId="0" fontId="6" fillId="0" borderId="1" xfId="0" applyFont="1" applyFill="1" applyBorder="1" applyAlignment="1">
      <alignment horizontal="left" vertical="top" wrapText="1"/>
    </xf>
    <xf numFmtId="0" fontId="4" fillId="0" borderId="1" xfId="0" applyFont="1" applyBorder="1" applyAlignment="1">
      <alignment horizontal="center"/>
    </xf>
    <xf numFmtId="0" fontId="4" fillId="0" borderId="4" xfId="0" applyFont="1" applyFill="1" applyBorder="1" applyAlignment="1">
      <alignment horizontal="left" vertical="center"/>
    </xf>
    <xf numFmtId="0" fontId="6" fillId="0" borderId="4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4" borderId="1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/>
    </xf>
    <xf numFmtId="0" fontId="4" fillId="4" borderId="6" xfId="0" applyFont="1" applyFill="1" applyBorder="1" applyAlignment="1">
      <alignment horizontal="center"/>
    </xf>
    <xf numFmtId="0" fontId="4" fillId="4" borderId="7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vertical="top" wrapText="1"/>
    </xf>
    <xf numFmtId="0" fontId="6" fillId="0" borderId="3" xfId="0" applyFont="1" applyFill="1" applyBorder="1" applyAlignment="1">
      <alignment vertical="top" wrapText="1"/>
    </xf>
    <xf numFmtId="0" fontId="4" fillId="0" borderId="5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F17"/>
  <sheetViews>
    <sheetView workbookViewId="0">
      <selection activeCell="E2" sqref="E2:E10"/>
    </sheetView>
  </sheetViews>
  <sheetFormatPr defaultRowHeight="15" x14ac:dyDescent="0.25"/>
  <cols>
    <col min="1" max="1" width="11.85546875" customWidth="1"/>
    <col min="2" max="2" width="28.140625" customWidth="1"/>
    <col min="3" max="3" width="15.85546875" customWidth="1"/>
    <col min="4" max="4" width="33" customWidth="1"/>
    <col min="5" max="5" width="43.7109375" customWidth="1"/>
    <col min="6" max="6" width="32.28515625" style="13" customWidth="1"/>
  </cols>
  <sheetData>
    <row r="1" spans="1:6" x14ac:dyDescent="0.25">
      <c r="A1" s="9" t="s">
        <v>7</v>
      </c>
      <c r="B1" s="9" t="s">
        <v>0</v>
      </c>
      <c r="C1" s="9" t="s">
        <v>1</v>
      </c>
      <c r="D1" s="9" t="s">
        <v>8</v>
      </c>
      <c r="E1" s="9" t="s">
        <v>9</v>
      </c>
      <c r="F1" s="10" t="s">
        <v>53</v>
      </c>
    </row>
    <row r="2" spans="1:6" x14ac:dyDescent="0.25">
      <c r="A2" s="4" t="s">
        <v>37</v>
      </c>
      <c r="B2" s="1" t="s">
        <v>2</v>
      </c>
      <c r="C2" s="2"/>
      <c r="D2" s="3" t="s">
        <v>24</v>
      </c>
      <c r="E2" s="1" t="s">
        <v>25</v>
      </c>
      <c r="F2" s="11" t="s">
        <v>26</v>
      </c>
    </row>
    <row r="3" spans="1:6" x14ac:dyDescent="0.25">
      <c r="A3" s="4" t="s">
        <v>38</v>
      </c>
      <c r="B3" s="5" t="s">
        <v>10</v>
      </c>
      <c r="C3" s="6" t="s">
        <v>4</v>
      </c>
      <c r="D3" s="6" t="s">
        <v>24</v>
      </c>
      <c r="E3" s="7" t="s">
        <v>25</v>
      </c>
      <c r="F3" s="12" t="s">
        <v>26</v>
      </c>
    </row>
    <row r="4" spans="1:6" x14ac:dyDescent="0.25">
      <c r="A4" s="4" t="s">
        <v>39</v>
      </c>
      <c r="B4" s="5" t="s">
        <v>11</v>
      </c>
      <c r="C4" s="6" t="s">
        <v>4</v>
      </c>
      <c r="D4" s="6" t="s">
        <v>24</v>
      </c>
      <c r="E4" s="7" t="s">
        <v>25</v>
      </c>
      <c r="F4" s="6" t="s">
        <v>27</v>
      </c>
    </row>
    <row r="5" spans="1:6" x14ac:dyDescent="0.25">
      <c r="A5" s="4" t="s">
        <v>40</v>
      </c>
      <c r="B5" s="5" t="s">
        <v>12</v>
      </c>
      <c r="C5" s="6" t="s">
        <v>5</v>
      </c>
      <c r="D5" s="6" t="s">
        <v>24</v>
      </c>
      <c r="E5" s="7" t="s">
        <v>25</v>
      </c>
      <c r="F5" s="6" t="s">
        <v>27</v>
      </c>
    </row>
    <row r="6" spans="1:6" x14ac:dyDescent="0.25">
      <c r="A6" s="4" t="s">
        <v>41</v>
      </c>
      <c r="B6" s="5" t="s">
        <v>13</v>
      </c>
      <c r="C6" s="6" t="s">
        <v>5</v>
      </c>
      <c r="D6" s="6" t="s">
        <v>24</v>
      </c>
      <c r="E6" s="7" t="s">
        <v>25</v>
      </c>
      <c r="F6" s="6" t="s">
        <v>27</v>
      </c>
    </row>
    <row r="7" spans="1:6" x14ac:dyDescent="0.25">
      <c r="A7" s="4" t="s">
        <v>42</v>
      </c>
      <c r="B7" s="1" t="s">
        <v>2</v>
      </c>
      <c r="C7" s="2"/>
      <c r="D7" s="3" t="s">
        <v>24</v>
      </c>
      <c r="E7" s="1" t="s">
        <v>25</v>
      </c>
      <c r="F7" s="11" t="s">
        <v>26</v>
      </c>
    </row>
    <row r="8" spans="1:6" x14ac:dyDescent="0.25">
      <c r="A8" s="4" t="s">
        <v>43</v>
      </c>
      <c r="B8" s="1" t="s">
        <v>2</v>
      </c>
      <c r="C8" s="2"/>
      <c r="D8" s="3" t="s">
        <v>24</v>
      </c>
      <c r="E8" s="1" t="s">
        <v>25</v>
      </c>
      <c r="F8" s="3" t="s">
        <v>27</v>
      </c>
    </row>
    <row r="9" spans="1:6" x14ac:dyDescent="0.25">
      <c r="A9" s="4" t="s">
        <v>44</v>
      </c>
      <c r="B9" s="6" t="s">
        <v>14</v>
      </c>
      <c r="C9" s="6" t="s">
        <v>5</v>
      </c>
      <c r="D9" s="6" t="s">
        <v>24</v>
      </c>
      <c r="E9" s="7" t="s">
        <v>25</v>
      </c>
      <c r="F9" s="6" t="s">
        <v>27</v>
      </c>
    </row>
    <row r="10" spans="1:6" x14ac:dyDescent="0.25">
      <c r="A10" s="4" t="s">
        <v>45</v>
      </c>
      <c r="B10" s="1" t="s">
        <v>2</v>
      </c>
      <c r="C10" s="2"/>
      <c r="D10" s="3" t="s">
        <v>24</v>
      </c>
      <c r="E10" s="1" t="s">
        <v>25</v>
      </c>
      <c r="F10" s="11" t="s">
        <v>26</v>
      </c>
    </row>
    <row r="11" spans="1:6" x14ac:dyDescent="0.25">
      <c r="A11" s="4" t="s">
        <v>46</v>
      </c>
      <c r="B11" s="5" t="s">
        <v>15</v>
      </c>
      <c r="C11" s="5" t="s">
        <v>5</v>
      </c>
      <c r="D11" s="6" t="s">
        <v>24</v>
      </c>
      <c r="E11" s="8" t="s">
        <v>30</v>
      </c>
      <c r="F11" s="12"/>
    </row>
    <row r="12" spans="1:6" x14ac:dyDescent="0.25">
      <c r="A12" s="4" t="s">
        <v>47</v>
      </c>
      <c r="B12" s="14" t="s">
        <v>20</v>
      </c>
      <c r="C12" s="14"/>
      <c r="D12" s="15" t="s">
        <v>24</v>
      </c>
      <c r="E12" s="16" t="s">
        <v>30</v>
      </c>
      <c r="F12" s="17"/>
    </row>
    <row r="13" spans="1:6" x14ac:dyDescent="0.25">
      <c r="A13" s="4" t="s">
        <v>48</v>
      </c>
      <c r="B13" s="5" t="s">
        <v>16</v>
      </c>
      <c r="C13" s="5" t="s">
        <v>4</v>
      </c>
      <c r="D13" s="6" t="s">
        <v>24</v>
      </c>
      <c r="E13" s="8" t="s">
        <v>30</v>
      </c>
      <c r="F13" s="12"/>
    </row>
    <row r="14" spans="1:6" ht="24" x14ac:dyDescent="0.25">
      <c r="A14" s="4" t="s">
        <v>49</v>
      </c>
      <c r="B14" s="5" t="s">
        <v>17</v>
      </c>
      <c r="C14" s="5" t="s">
        <v>4</v>
      </c>
      <c r="D14" s="8" t="s">
        <v>3</v>
      </c>
      <c r="E14" s="8" t="s">
        <v>6</v>
      </c>
      <c r="F14" s="12"/>
    </row>
    <row r="15" spans="1:6" ht="24" x14ac:dyDescent="0.25">
      <c r="A15" s="4" t="s">
        <v>50</v>
      </c>
      <c r="B15" s="5" t="s">
        <v>18</v>
      </c>
      <c r="C15" s="5" t="s">
        <v>5</v>
      </c>
      <c r="D15" s="8" t="s">
        <v>3</v>
      </c>
      <c r="E15" s="8" t="s">
        <v>6</v>
      </c>
      <c r="F15" s="12"/>
    </row>
    <row r="16" spans="1:6" ht="24" x14ac:dyDescent="0.25">
      <c r="A16" s="4" t="s">
        <v>51</v>
      </c>
      <c r="B16" s="5" t="s">
        <v>19</v>
      </c>
      <c r="C16" s="5" t="s">
        <v>5</v>
      </c>
      <c r="D16" s="8" t="s">
        <v>3</v>
      </c>
      <c r="E16" s="8" t="s">
        <v>21</v>
      </c>
      <c r="F16" s="12"/>
    </row>
    <row r="17" spans="1:6" ht="24" x14ac:dyDescent="0.25">
      <c r="A17" s="4" t="s">
        <v>52</v>
      </c>
      <c r="B17" s="14" t="s">
        <v>20</v>
      </c>
      <c r="C17" s="14"/>
      <c r="D17" s="16" t="s">
        <v>3</v>
      </c>
      <c r="E17" s="16" t="s">
        <v>6</v>
      </c>
      <c r="F17" s="17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42:G50"/>
  <sheetViews>
    <sheetView tabSelected="1" topLeftCell="A36" workbookViewId="0">
      <selection activeCell="A56" sqref="A56"/>
    </sheetView>
  </sheetViews>
  <sheetFormatPr defaultRowHeight="15" x14ac:dyDescent="0.25"/>
  <cols>
    <col min="1" max="1" width="52.28515625" customWidth="1"/>
    <col min="2" max="2" width="22.85546875" customWidth="1"/>
    <col min="3" max="3" width="26" customWidth="1"/>
    <col min="4" max="5" width="12" customWidth="1"/>
    <col min="6" max="6" width="11" customWidth="1"/>
    <col min="7" max="7" width="12.28515625" customWidth="1"/>
  </cols>
  <sheetData>
    <row r="42" spans="1:7" x14ac:dyDescent="0.25">
      <c r="A42" s="37" t="s">
        <v>23</v>
      </c>
      <c r="B42" s="38" t="s">
        <v>9</v>
      </c>
      <c r="C42" s="38" t="s">
        <v>36</v>
      </c>
      <c r="D42" s="18"/>
      <c r="E42" s="18"/>
      <c r="F42" s="18"/>
      <c r="G42" s="18"/>
    </row>
    <row r="43" spans="1:7" x14ac:dyDescent="0.25">
      <c r="A43" s="37"/>
      <c r="B43" s="39"/>
      <c r="C43" s="39"/>
      <c r="D43" s="32" t="s">
        <v>31</v>
      </c>
      <c r="E43" s="34" t="s">
        <v>32</v>
      </c>
      <c r="F43" s="35"/>
      <c r="G43" s="36"/>
    </row>
    <row r="44" spans="1:7" x14ac:dyDescent="0.25">
      <c r="A44" s="38"/>
      <c r="B44" s="39"/>
      <c r="C44" s="39"/>
      <c r="D44" s="33"/>
      <c r="E44" s="19" t="s">
        <v>33</v>
      </c>
      <c r="F44" s="20" t="s">
        <v>34</v>
      </c>
      <c r="G44" s="20" t="s">
        <v>35</v>
      </c>
    </row>
    <row r="45" spans="1:7" x14ac:dyDescent="0.25">
      <c r="A45" s="30" t="s">
        <v>22</v>
      </c>
      <c r="B45" s="30"/>
      <c r="C45" s="30"/>
      <c r="D45" s="31"/>
      <c r="E45" s="31"/>
      <c r="F45" s="31"/>
      <c r="G45" s="31"/>
    </row>
    <row r="46" spans="1:7" ht="24" customHeight="1" x14ac:dyDescent="0.25">
      <c r="A46" s="27" t="s">
        <v>28</v>
      </c>
      <c r="B46" s="28" t="s">
        <v>25</v>
      </c>
      <c r="C46" s="21" t="s">
        <v>26</v>
      </c>
      <c r="D46" s="22">
        <f>COUNTIFS(Лист1!$D$2:$D$99,LEFTB(LOOKUP(,-1/LEN($A$46:$A46),$A$46:$A46),5)&amp;"*",Лист1!$E$2:$E$99,LEFTB(LOOKUP(,-1/LEN($B$46:$B46),$B$46:$B46),5)&amp;"*",Лист1!$F$2:$F$99,IF(C46="","",LEFTB(C46,5)&amp;"*"))</f>
        <v>4</v>
      </c>
      <c r="E46" s="22">
        <f>D46-F46-G46</f>
        <v>1</v>
      </c>
      <c r="F46" s="22">
        <f>COUNTIFS(Лист1!$D$2:$D$99,LEFTB(LOOKUP(,-1/LEN($A$46:$A46),$A$46:$A46),5)&amp;"*",Лист1!$E$2:$E$99,LEFTB(LOOKUP(,-1/LEN($B$46:$B46),$B$46:$B46),5)&amp;"*",Лист1!$F$2:$F$99,IF(C46="","",LEFTB(C46,5)&amp;"*"),Лист1!$B$2:$B$99,"Вака*")</f>
        <v>3</v>
      </c>
      <c r="G46" s="22">
        <f>COUNTIFS(Лист1!$D$2:$D$99,LEFTB(LOOKUP(,-1/LEN($A$46:$A46),$A$46:$A46),5)&amp;"*",Лист1!$E$2:$E$99,LEFTB(LOOKUP(,-1/LEN($B$46:$B46),$B$46:$B46),5)&amp;"*",Лист1!$F$2:$F$99,IF(C46="","",LEFTB(C46,5)&amp;"*"),Лист1!$B$2:$B$99,"Своб*")</f>
        <v>0</v>
      </c>
    </row>
    <row r="47" spans="1:7" x14ac:dyDescent="0.25">
      <c r="A47" s="42"/>
      <c r="B47" s="29"/>
      <c r="C47" s="24" t="s">
        <v>29</v>
      </c>
      <c r="D47" s="26">
        <f>COUNTIFS(Лист1!$D$2:$D$99,LEFTB(LOOKUP(,-1/LEN($A$46:$A47),$A$46:$A47),5)&amp;"*",Лист1!$E$2:$E$99,LEFTB(LOOKUP(,-1/LEN($B$46:$B47),$B$46:$B47),5)&amp;"*",Лист1!$F$2:$F$99,IF(C47="","",LEFTB(C47,5)&amp;"*"))</f>
        <v>5</v>
      </c>
      <c r="E47" s="26">
        <f t="shared" ref="E47:E50" si="0">D47-F47-G47</f>
        <v>4</v>
      </c>
      <c r="F47" s="26">
        <f>COUNTIFS(Лист1!$D$2:$D$99,LEFTB(LOOKUP(,-1/LEN($A$46:$A47),$A$46:$A47),5)&amp;"*",Лист1!$E$2:$E$99,LEFTB(LOOKUP(,-1/LEN($B$46:$B47),$B$46:$B47),5)&amp;"*",Лист1!$F$2:$F$99,IF(C47="","",LEFTB(C47,5)&amp;"*"),Лист1!$B$2:$B$99,"Вака*")</f>
        <v>1</v>
      </c>
      <c r="G47" s="26">
        <f>COUNTIFS(Лист1!$D$2:$D$99,LEFTB(LOOKUP(,-1/LEN($A$46:$A47),$A$46:$A47),5)&amp;"*",Лист1!$E$2:$E$99,LEFTB(LOOKUP(,-1/LEN($B$46:$B47),$B$46:$B47),5)&amp;"*",Лист1!$F$2:$F$99,IF(C47="","",LEFTB(C47,5)&amp;"*"),Лист1!$B$2:$B$99,"Своб*")</f>
        <v>0</v>
      </c>
    </row>
    <row r="48" spans="1:7" x14ac:dyDescent="0.25">
      <c r="A48" s="43"/>
      <c r="B48" s="23" t="s">
        <v>30</v>
      </c>
      <c r="C48" s="23"/>
      <c r="D48" s="26">
        <f>COUNTIFS(Лист1!$D$2:$D$99,LEFTB(LOOKUP(,-1/LEN($A$46:$A48),$A$46:$A48),5)&amp;"*",Лист1!$E$2:$E$99,LEFTB(LOOKUP(,-1/LEN($B$46:$B48),$B$46:$B48),5)&amp;"*",Лист1!$F$2:$F$99,IF(C48="","",LEFTB(C48,5)&amp;"*"))</f>
        <v>3</v>
      </c>
      <c r="E48" s="26">
        <f t="shared" si="0"/>
        <v>2</v>
      </c>
      <c r="F48" s="26">
        <f>COUNTIFS(Лист1!$D$2:$D$99,LEFTB(LOOKUP(,-1/LEN($A$46:$A48),$A$46:$A48),5)&amp;"*",Лист1!$E$2:$E$99,LEFTB(LOOKUP(,-1/LEN($B$46:$B48),$B$46:$B48),5)&amp;"*",Лист1!$F$2:$F$99,IF(C48="","",LEFTB(C48,5)&amp;"*"),Лист1!$B$2:$B$99,"Вака*")</f>
        <v>0</v>
      </c>
      <c r="G48" s="26">
        <f>COUNTIFS(Лист1!$D$2:$D$99,LEFTB(LOOKUP(,-1/LEN($A$46:$A48),$A$46:$A48),5)&amp;"*",Лист1!$E$2:$E$99,LEFTB(LOOKUP(,-1/LEN($B$46:$B48),$B$46:$B48),5)&amp;"*",Лист1!$F$2:$F$99,IF(C48="","",LEFTB(C48,5)&amp;"*"),Лист1!$B$2:$B$99,"Своб*")</f>
        <v>1</v>
      </c>
    </row>
    <row r="49" spans="1:7" ht="25.5" x14ac:dyDescent="0.25">
      <c r="A49" s="40" t="s">
        <v>3</v>
      </c>
      <c r="B49" s="25" t="s">
        <v>6</v>
      </c>
      <c r="C49" s="25"/>
      <c r="D49" s="26">
        <f>COUNTIFS(Лист1!$D$2:$D$99,LEFTB(LOOKUP(,-1/LEN($A$46:$A49),$A$46:$A49),5)&amp;"*",Лист1!$E$2:$E$99,LEFTB(LOOKUP(,-1/LEN($B$46:$B49),$B$46:$B49),5)&amp;"*",Лист1!$F$2:$F$99,IF(C49="","",LEFTB(C49,5)&amp;"*"))</f>
        <v>3</v>
      </c>
      <c r="E49" s="26">
        <f t="shared" si="0"/>
        <v>2</v>
      </c>
      <c r="F49" s="26">
        <f>COUNTIFS(Лист1!$D$2:$D$99,LEFTB(LOOKUP(,-1/LEN($A$46:$A49),$A$46:$A49),5)&amp;"*",Лист1!$E$2:$E$99,LEFTB(LOOKUP(,-1/LEN($B$46:$B49),$B$46:$B49),5)&amp;"*",Лист1!$F$2:$F$99,IF(C49="","",LEFTB(C49,5)&amp;"*"),Лист1!$B$2:$B$99,"Вака*")</f>
        <v>0</v>
      </c>
      <c r="G49" s="26">
        <f>COUNTIFS(Лист1!$D$2:$D$99,LEFTB(LOOKUP(,-1/LEN($A$46:$A49),$A$46:$A49),5)&amp;"*",Лист1!$E$2:$E$99,LEFTB(LOOKUP(,-1/LEN($B$46:$B49),$B$46:$B49),5)&amp;"*",Лист1!$F$2:$F$99,IF(C49="","",LEFTB(C49,5)&amp;"*"),Лист1!$B$2:$B$99,"Своб*")</f>
        <v>1</v>
      </c>
    </row>
    <row r="50" spans="1:7" ht="25.5" x14ac:dyDescent="0.25">
      <c r="A50" s="41"/>
      <c r="B50" s="25" t="s">
        <v>21</v>
      </c>
      <c r="C50" s="25"/>
      <c r="D50" s="26">
        <f>COUNTIFS(Лист1!$D$2:$D$99,LEFTB(LOOKUP(,-1/LEN($A$46:$A50),$A$46:$A50),5)&amp;"*",Лист1!$E$2:$E$99,LEFTB(LOOKUP(,-1/LEN($B$46:$B50),$B$46:$B50),5)&amp;"*",Лист1!$F$2:$F$99,IF(C50="","",LEFTB(C50,5)&amp;"*"))</f>
        <v>1</v>
      </c>
      <c r="E50" s="26">
        <f t="shared" si="0"/>
        <v>1</v>
      </c>
      <c r="F50" s="26">
        <f>COUNTIFS(Лист1!$D$2:$D$99,LEFTB(LOOKUP(,-1/LEN($A$46:$A50),$A$46:$A50),5)&amp;"*",Лист1!$E$2:$E$99,LEFTB(LOOKUP(,-1/LEN($B$46:$B50),$B$46:$B50),5)&amp;"*",Лист1!$F$2:$F$99,IF(C50="","",LEFTB(C50,5)&amp;"*"),Лист1!$B$2:$B$99,"Вака*")</f>
        <v>0</v>
      </c>
      <c r="G50" s="26">
        <f>COUNTIFS(Лист1!$D$2:$D$99,LEFTB(LOOKUP(,-1/LEN($A$46:$A50),$A$46:$A50),5)&amp;"*",Лист1!$E$2:$E$99,LEFTB(LOOKUP(,-1/LEN($B$46:$B50),$B$46:$B50),5)&amp;"*",Лист1!$F$2:$F$99,IF(C50="","",LEFTB(C50,5)&amp;"*"),Лист1!$B$2:$B$99,"Своб*")</f>
        <v>0</v>
      </c>
    </row>
  </sheetData>
  <mergeCells count="9">
    <mergeCell ref="B46:B47"/>
    <mergeCell ref="A45:G45"/>
    <mergeCell ref="D43:D44"/>
    <mergeCell ref="E43:G43"/>
    <mergeCell ref="A42:A44"/>
    <mergeCell ref="B42:B44"/>
    <mergeCell ref="C42:C44"/>
    <mergeCell ref="A46:A48"/>
    <mergeCell ref="A49:A50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2017-08-04T12:24:32Z</dcterms:modified>
</cp:coreProperties>
</file>