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писок " sheetId="1" r:id="rId1"/>
    <sheet name="Статистика " sheetId="2" r:id="rId2"/>
  </sheets>
  <calcPr calcId="145621"/>
</workbook>
</file>

<file path=xl/calcChain.xml><?xml version="1.0" encoding="utf-8"?>
<calcChain xmlns="http://schemas.openxmlformats.org/spreadsheetml/2006/main">
  <c r="F11" i="2" l="1"/>
  <c r="E11" i="2"/>
  <c r="D11" i="2"/>
  <c r="D5" i="2"/>
  <c r="D6" i="2"/>
  <c r="D7" i="2"/>
  <c r="D8" i="2"/>
  <c r="D9" i="2"/>
  <c r="D10" i="2"/>
  <c r="D4" i="2"/>
  <c r="E10" i="2"/>
  <c r="F10" i="2"/>
  <c r="E9" i="2"/>
  <c r="F9" i="2"/>
  <c r="F8" i="2"/>
  <c r="E8" i="2"/>
  <c r="E5" i="2"/>
  <c r="E6" i="2"/>
  <c r="E7" i="2"/>
  <c r="E4" i="2"/>
  <c r="F5" i="2"/>
  <c r="F6" i="2"/>
  <c r="F7" i="2"/>
  <c r="F4" i="2"/>
  <c r="C11" i="2"/>
  <c r="C9" i="2"/>
  <c r="C10" i="2"/>
  <c r="C8" i="2"/>
  <c r="C5" i="2"/>
  <c r="C6" i="2"/>
  <c r="C7" i="2"/>
  <c r="C4" i="2"/>
</calcChain>
</file>

<file path=xl/sharedStrings.xml><?xml version="1.0" encoding="utf-8"?>
<sst xmlns="http://schemas.openxmlformats.org/spreadsheetml/2006/main" count="152" uniqueCount="84">
  <si>
    <t xml:space="preserve">Номер рабочего места </t>
  </si>
  <si>
    <t xml:space="preserve">ФИО </t>
  </si>
  <si>
    <t xml:space="preserve">Подразделение </t>
  </si>
  <si>
    <t>OR_09_001</t>
  </si>
  <si>
    <t xml:space="preserve">Козлов Сергей Сергеевич </t>
  </si>
  <si>
    <t xml:space="preserve">По работе с государственными органами </t>
  </si>
  <si>
    <t>OR_09_002</t>
  </si>
  <si>
    <t>OR_09_003</t>
  </si>
  <si>
    <t>OR_09_004</t>
  </si>
  <si>
    <t>OR_09_005</t>
  </si>
  <si>
    <t>OR_09_006</t>
  </si>
  <si>
    <t>OR_09_007</t>
  </si>
  <si>
    <t>OR_09_008</t>
  </si>
  <si>
    <t>OR_09_009</t>
  </si>
  <si>
    <t>OR_09_010</t>
  </si>
  <si>
    <t>OR_09_011</t>
  </si>
  <si>
    <t>OR_09_012</t>
  </si>
  <si>
    <t>OR_09_013</t>
  </si>
  <si>
    <t>OR_09_014</t>
  </si>
  <si>
    <t>OR_09_015</t>
  </si>
  <si>
    <t xml:space="preserve">Вакансия </t>
  </si>
  <si>
    <t xml:space="preserve">Свободное место </t>
  </si>
  <si>
    <t xml:space="preserve">Алямова Рената Ибрагимовна </t>
  </si>
  <si>
    <t xml:space="preserve">Светланова Маргарита Ивановна </t>
  </si>
  <si>
    <t xml:space="preserve">По судебной работе </t>
  </si>
  <si>
    <t xml:space="preserve">Иванов Петр Геннадьевич </t>
  </si>
  <si>
    <t xml:space="preserve">Вакасния </t>
  </si>
  <si>
    <t xml:space="preserve">Отдел договоров </t>
  </si>
  <si>
    <t xml:space="preserve">Иванова Ольга Эдуардовна </t>
  </si>
  <si>
    <t xml:space="preserve">Стрельцова Карина Юрьевна </t>
  </si>
  <si>
    <t xml:space="preserve">Розанова Инна Вадимовна </t>
  </si>
  <si>
    <t xml:space="preserve">Позднков Илья Анатолеьвич </t>
  </si>
  <si>
    <t xml:space="preserve">Свиридова Екатерина Геннадьевна </t>
  </si>
  <si>
    <t xml:space="preserve">Абрамян Стелла Генриховна </t>
  </si>
  <si>
    <t xml:space="preserve">По работе с коммерческими организациями </t>
  </si>
  <si>
    <t xml:space="preserve">Шпырева Софья Михайловна </t>
  </si>
  <si>
    <t>OR_09_016</t>
  </si>
  <si>
    <t>OR_09_017</t>
  </si>
  <si>
    <t xml:space="preserve">Отдел </t>
  </si>
  <si>
    <t xml:space="preserve">Персонала </t>
  </si>
  <si>
    <t xml:space="preserve">Кадровой работы и учета персонала </t>
  </si>
  <si>
    <t xml:space="preserve">Михайлова Анастасия Сергеевна </t>
  </si>
  <si>
    <t xml:space="preserve">Рыбина Ирина Олеговна </t>
  </si>
  <si>
    <t xml:space="preserve">Сахаров Денис Анатольевич </t>
  </si>
  <si>
    <t>OR_09_018</t>
  </si>
  <si>
    <t>OR_09_019</t>
  </si>
  <si>
    <t>OR_09_020</t>
  </si>
  <si>
    <t>OR_09_021</t>
  </si>
  <si>
    <t>OR_09_022</t>
  </si>
  <si>
    <t>OR_09_023</t>
  </si>
  <si>
    <t>OR_09_024</t>
  </si>
  <si>
    <t>OR_09_025</t>
  </si>
  <si>
    <t>OR_09_026</t>
  </si>
  <si>
    <t>OR_09_027</t>
  </si>
  <si>
    <t>OR_09_028</t>
  </si>
  <si>
    <t>OR_09_029</t>
  </si>
  <si>
    <t xml:space="preserve">Подбора персонала </t>
  </si>
  <si>
    <t xml:space="preserve">Соловьева Вера Георгиевна </t>
  </si>
  <si>
    <t xml:space="preserve">Соловьева Татьяна Андреевна </t>
  </si>
  <si>
    <t xml:space="preserve">Рудык Евгний Павлович </t>
  </si>
  <si>
    <t xml:space="preserve">Гнедая Ольга Анатольевна </t>
  </si>
  <si>
    <t xml:space="preserve">Аттестации и кадрового резерва </t>
  </si>
  <si>
    <t>Свирин Дмитрий Игоревич</t>
  </si>
  <si>
    <t xml:space="preserve">№ п/п </t>
  </si>
  <si>
    <t xml:space="preserve">Рабочих мест </t>
  </si>
  <si>
    <t>Всего 
выделено</t>
  </si>
  <si>
    <t xml:space="preserve">Из них </t>
  </si>
  <si>
    <t xml:space="preserve">Кабинетов в области функции </t>
  </si>
  <si>
    <t>занято</t>
  </si>
  <si>
    <t xml:space="preserve">Вакансии </t>
  </si>
  <si>
    <t xml:space="preserve">Свободные </t>
  </si>
  <si>
    <t xml:space="preserve">Количество </t>
  </si>
  <si>
    <t>N-2</t>
  </si>
  <si>
    <t>N-1</t>
  </si>
  <si>
    <t xml:space="preserve">Итого на этаже </t>
  </si>
  <si>
    <t>OR_09_030</t>
  </si>
  <si>
    <t xml:space="preserve">Тип </t>
  </si>
  <si>
    <t xml:space="preserve">Миловидова Оксана Петровна </t>
  </si>
  <si>
    <t>Р</t>
  </si>
  <si>
    <t xml:space="preserve">Правовой </t>
  </si>
  <si>
    <t xml:space="preserve">Мишина Татьяна Степановна </t>
  </si>
  <si>
    <t>Тип</t>
  </si>
  <si>
    <t xml:space="preserve">Руководитель /кабинет </t>
  </si>
  <si>
    <t xml:space="preserve">Директор правового отдела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</si>
</sst>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2" borderId="1" xfId="0" applyFill="1" applyBorder="1"/>
    <xf numFmtId="0" fontId="0" fillId="3" borderId="1" xfId="0" applyFill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C3" sqref="C3"/>
    </sheetView>
  </sheetViews>
  <sheetFormatPr defaultRowHeight="15" x14ac:dyDescent="0.25"/>
  <cols>
    <col min="2" max="2" width="22" customWidth="1"/>
    <col min="3" max="3" width="36.140625" customWidth="1"/>
    <col min="4" max="4" width="13.7109375" customWidth="1"/>
    <col min="5" max="5" width="56.28515625" customWidth="1"/>
    <col min="6" max="6" width="25.85546875" customWidth="1"/>
  </cols>
  <sheetData>
    <row r="1" spans="1:7" x14ac:dyDescent="0.25">
      <c r="A1" s="1" t="s">
        <v>63</v>
      </c>
      <c r="B1" s="3" t="s">
        <v>0</v>
      </c>
      <c r="C1" s="3" t="s">
        <v>1</v>
      </c>
      <c r="D1" s="3" t="s">
        <v>38</v>
      </c>
      <c r="E1" s="3" t="s">
        <v>2</v>
      </c>
      <c r="F1" s="17" t="s">
        <v>82</v>
      </c>
      <c r="G1" s="17" t="s">
        <v>76</v>
      </c>
    </row>
    <row r="2" spans="1:7" x14ac:dyDescent="0.25">
      <c r="A2" s="4">
        <v>1</v>
      </c>
      <c r="B2" s="4" t="s">
        <v>3</v>
      </c>
      <c r="C2" s="4" t="s">
        <v>4</v>
      </c>
      <c r="D2" s="4" t="s">
        <v>79</v>
      </c>
      <c r="E2" s="4" t="s">
        <v>5</v>
      </c>
      <c r="F2" s="4"/>
      <c r="G2" s="4"/>
    </row>
    <row r="3" spans="1:7" x14ac:dyDescent="0.25">
      <c r="A3" s="4">
        <v>2</v>
      </c>
      <c r="B3" s="4" t="s">
        <v>6</v>
      </c>
      <c r="C3" s="4" t="s">
        <v>20</v>
      </c>
      <c r="D3" s="4" t="s">
        <v>79</v>
      </c>
      <c r="E3" s="4" t="s">
        <v>5</v>
      </c>
      <c r="F3" s="4"/>
      <c r="G3" s="4"/>
    </row>
    <row r="4" spans="1:7" x14ac:dyDescent="0.25">
      <c r="A4" s="4">
        <v>3</v>
      </c>
      <c r="B4" s="4" t="s">
        <v>7</v>
      </c>
      <c r="C4" s="4" t="s">
        <v>21</v>
      </c>
      <c r="D4" s="4" t="s">
        <v>79</v>
      </c>
      <c r="E4" s="4" t="s">
        <v>5</v>
      </c>
      <c r="F4" s="4"/>
      <c r="G4" s="4"/>
    </row>
    <row r="5" spans="1:7" x14ac:dyDescent="0.25">
      <c r="A5" s="4">
        <v>4</v>
      </c>
      <c r="B5" s="4" t="s">
        <v>8</v>
      </c>
      <c r="C5" s="4" t="s">
        <v>22</v>
      </c>
      <c r="D5" s="4" t="s">
        <v>79</v>
      </c>
      <c r="E5" s="4" t="s">
        <v>5</v>
      </c>
      <c r="F5" s="4"/>
      <c r="G5" s="4"/>
    </row>
    <row r="6" spans="1:7" x14ac:dyDescent="0.25">
      <c r="A6" s="4">
        <v>5</v>
      </c>
      <c r="B6" s="4" t="s">
        <v>9</v>
      </c>
      <c r="C6" s="4" t="s">
        <v>23</v>
      </c>
      <c r="D6" s="4" t="s">
        <v>79</v>
      </c>
      <c r="E6" s="4" t="s">
        <v>24</v>
      </c>
      <c r="F6" s="4"/>
      <c r="G6" s="4"/>
    </row>
    <row r="7" spans="1:7" x14ac:dyDescent="0.25">
      <c r="A7" s="4">
        <v>6</v>
      </c>
      <c r="B7" s="4" t="s">
        <v>10</v>
      </c>
      <c r="C7" s="4" t="s">
        <v>25</v>
      </c>
      <c r="D7" s="4" t="s">
        <v>79</v>
      </c>
      <c r="E7" s="4" t="s">
        <v>24</v>
      </c>
      <c r="F7" s="4"/>
      <c r="G7" s="4"/>
    </row>
    <row r="8" spans="1:7" x14ac:dyDescent="0.25">
      <c r="A8" s="4">
        <v>7</v>
      </c>
      <c r="B8" s="4" t="s">
        <v>11</v>
      </c>
      <c r="C8" s="4" t="s">
        <v>26</v>
      </c>
      <c r="D8" s="4" t="s">
        <v>79</v>
      </c>
      <c r="E8" s="4" t="s">
        <v>24</v>
      </c>
      <c r="F8" s="4"/>
      <c r="G8" s="4"/>
    </row>
    <row r="9" spans="1:7" x14ac:dyDescent="0.25">
      <c r="A9" s="4">
        <v>8</v>
      </c>
      <c r="B9" s="4" t="s">
        <v>12</v>
      </c>
      <c r="C9" s="4" t="s">
        <v>21</v>
      </c>
      <c r="D9" s="4" t="s">
        <v>79</v>
      </c>
      <c r="E9" s="4" t="s">
        <v>24</v>
      </c>
      <c r="F9" s="4"/>
      <c r="G9" s="4"/>
    </row>
    <row r="10" spans="1:7" x14ac:dyDescent="0.25">
      <c r="A10" s="4">
        <v>9</v>
      </c>
      <c r="B10" s="4" t="s">
        <v>13</v>
      </c>
      <c r="C10" s="4" t="s">
        <v>28</v>
      </c>
      <c r="D10" s="4" t="s">
        <v>79</v>
      </c>
      <c r="E10" s="4" t="s">
        <v>27</v>
      </c>
      <c r="F10" s="4"/>
      <c r="G10" s="4"/>
    </row>
    <row r="11" spans="1:7" x14ac:dyDescent="0.25">
      <c r="A11" s="4">
        <v>10</v>
      </c>
      <c r="B11" s="4" t="s">
        <v>14</v>
      </c>
      <c r="C11" s="4" t="s">
        <v>29</v>
      </c>
      <c r="D11" s="4" t="s">
        <v>79</v>
      </c>
      <c r="E11" s="4" t="s">
        <v>27</v>
      </c>
      <c r="F11" s="4"/>
      <c r="G11" s="4"/>
    </row>
    <row r="12" spans="1:7" x14ac:dyDescent="0.25">
      <c r="A12" s="4">
        <v>11</v>
      </c>
      <c r="B12" s="4" t="s">
        <v>15</v>
      </c>
      <c r="C12" s="4" t="s">
        <v>30</v>
      </c>
      <c r="D12" s="4" t="s">
        <v>79</v>
      </c>
      <c r="E12" s="4" t="s">
        <v>27</v>
      </c>
      <c r="F12" s="4"/>
      <c r="G12" s="4"/>
    </row>
    <row r="13" spans="1:7" x14ac:dyDescent="0.25">
      <c r="A13" s="4">
        <v>12</v>
      </c>
      <c r="B13" s="4" t="s">
        <v>16</v>
      </c>
      <c r="C13" s="4" t="s">
        <v>31</v>
      </c>
      <c r="D13" s="4" t="s">
        <v>79</v>
      </c>
      <c r="E13" s="4" t="s">
        <v>27</v>
      </c>
      <c r="F13" s="4"/>
      <c r="G13" s="4"/>
    </row>
    <row r="14" spans="1:7" x14ac:dyDescent="0.25">
      <c r="A14" s="4">
        <v>13</v>
      </c>
      <c r="B14" s="4" t="s">
        <v>17</v>
      </c>
      <c r="C14" s="4" t="s">
        <v>32</v>
      </c>
      <c r="D14" s="4" t="s">
        <v>79</v>
      </c>
      <c r="E14" s="4" t="s">
        <v>27</v>
      </c>
      <c r="F14" s="4"/>
      <c r="G14" s="4"/>
    </row>
    <row r="15" spans="1:7" x14ac:dyDescent="0.25">
      <c r="A15" s="4">
        <v>14</v>
      </c>
      <c r="B15" s="4" t="s">
        <v>18</v>
      </c>
      <c r="C15" s="4" t="s">
        <v>33</v>
      </c>
      <c r="D15" s="4" t="s">
        <v>79</v>
      </c>
      <c r="E15" s="4" t="s">
        <v>27</v>
      </c>
      <c r="F15" s="4"/>
      <c r="G15" s="4"/>
    </row>
    <row r="16" spans="1:7" x14ac:dyDescent="0.25">
      <c r="A16" s="4">
        <v>15</v>
      </c>
      <c r="B16" s="4" t="s">
        <v>19</v>
      </c>
      <c r="C16" s="4" t="s">
        <v>80</v>
      </c>
      <c r="D16" s="4" t="s">
        <v>79</v>
      </c>
      <c r="E16" s="4" t="s">
        <v>34</v>
      </c>
      <c r="F16" s="4" t="s">
        <v>78</v>
      </c>
      <c r="G16" s="4" t="s">
        <v>72</v>
      </c>
    </row>
    <row r="17" spans="1:7" x14ac:dyDescent="0.25">
      <c r="A17" s="4">
        <v>16</v>
      </c>
      <c r="B17" s="4" t="s">
        <v>36</v>
      </c>
      <c r="C17" s="4" t="s">
        <v>20</v>
      </c>
      <c r="D17" s="4" t="s">
        <v>79</v>
      </c>
      <c r="E17" s="4" t="s">
        <v>34</v>
      </c>
      <c r="F17" s="4"/>
      <c r="G17" s="4"/>
    </row>
    <row r="18" spans="1:7" x14ac:dyDescent="0.25">
      <c r="A18" s="4">
        <v>17</v>
      </c>
      <c r="B18" s="4" t="s">
        <v>37</v>
      </c>
      <c r="C18" s="4" t="s">
        <v>35</v>
      </c>
      <c r="D18" s="4" t="s">
        <v>79</v>
      </c>
      <c r="E18" s="4" t="s">
        <v>34</v>
      </c>
      <c r="F18" s="4"/>
      <c r="G18" s="4"/>
    </row>
    <row r="19" spans="1:7" x14ac:dyDescent="0.25">
      <c r="A19" s="4">
        <v>18</v>
      </c>
      <c r="B19" s="4" t="s">
        <v>44</v>
      </c>
      <c r="C19" s="4" t="s">
        <v>77</v>
      </c>
      <c r="D19" s="4" t="s">
        <v>79</v>
      </c>
      <c r="E19" s="4" t="s">
        <v>83</v>
      </c>
      <c r="F19" s="4" t="s">
        <v>78</v>
      </c>
      <c r="G19" s="4" t="s">
        <v>73</v>
      </c>
    </row>
    <row r="20" spans="1:7" x14ac:dyDescent="0.25">
      <c r="A20" s="5">
        <v>19</v>
      </c>
      <c r="B20" s="5" t="s">
        <v>45</v>
      </c>
      <c r="C20" s="5" t="s">
        <v>41</v>
      </c>
      <c r="D20" s="5" t="s">
        <v>39</v>
      </c>
      <c r="E20" s="5" t="s">
        <v>40</v>
      </c>
      <c r="F20" s="5"/>
      <c r="G20" s="5"/>
    </row>
    <row r="21" spans="1:7" x14ac:dyDescent="0.25">
      <c r="A21" s="5">
        <v>20</v>
      </c>
      <c r="B21" s="5" t="s">
        <v>46</v>
      </c>
      <c r="C21" s="5" t="s">
        <v>42</v>
      </c>
      <c r="D21" s="5" t="s">
        <v>39</v>
      </c>
      <c r="E21" s="5" t="s">
        <v>40</v>
      </c>
      <c r="F21" s="5"/>
      <c r="G21" s="5"/>
    </row>
    <row r="22" spans="1:7" x14ac:dyDescent="0.25">
      <c r="A22" s="5">
        <v>21</v>
      </c>
      <c r="B22" s="5" t="s">
        <v>47</v>
      </c>
      <c r="C22" s="5" t="s">
        <v>43</v>
      </c>
      <c r="D22" s="5" t="s">
        <v>39</v>
      </c>
      <c r="E22" s="5" t="s">
        <v>40</v>
      </c>
      <c r="F22" s="5"/>
      <c r="G22" s="5"/>
    </row>
    <row r="23" spans="1:7" x14ac:dyDescent="0.25">
      <c r="A23" s="5">
        <v>22</v>
      </c>
      <c r="B23" s="5" t="s">
        <v>48</v>
      </c>
      <c r="C23" s="5" t="s">
        <v>20</v>
      </c>
      <c r="D23" s="5" t="s">
        <v>39</v>
      </c>
      <c r="E23" s="5" t="s">
        <v>40</v>
      </c>
      <c r="F23" s="5"/>
      <c r="G23" s="5"/>
    </row>
    <row r="24" spans="1:7" x14ac:dyDescent="0.25">
      <c r="A24" s="5">
        <v>23</v>
      </c>
      <c r="B24" s="5" t="s">
        <v>49</v>
      </c>
      <c r="C24" s="5" t="s">
        <v>20</v>
      </c>
      <c r="D24" s="5" t="s">
        <v>39</v>
      </c>
      <c r="E24" s="5" t="s">
        <v>56</v>
      </c>
      <c r="F24" s="5"/>
      <c r="G24" s="5"/>
    </row>
    <row r="25" spans="1:7" x14ac:dyDescent="0.25">
      <c r="A25" s="5">
        <v>24</v>
      </c>
      <c r="B25" s="5" t="s">
        <v>50</v>
      </c>
      <c r="C25" s="5" t="s">
        <v>20</v>
      </c>
      <c r="D25" s="5" t="s">
        <v>39</v>
      </c>
      <c r="E25" s="5" t="s">
        <v>56</v>
      </c>
      <c r="F25" s="5"/>
      <c r="G25" s="5"/>
    </row>
    <row r="26" spans="1:7" x14ac:dyDescent="0.25">
      <c r="A26" s="5">
        <v>25</v>
      </c>
      <c r="B26" s="5" t="s">
        <v>51</v>
      </c>
      <c r="C26" s="5" t="s">
        <v>57</v>
      </c>
      <c r="D26" s="5" t="s">
        <v>39</v>
      </c>
      <c r="E26" s="5" t="s">
        <v>56</v>
      </c>
      <c r="F26" s="5"/>
      <c r="G26" s="5"/>
    </row>
    <row r="27" spans="1:7" x14ac:dyDescent="0.25">
      <c r="A27" s="5">
        <v>26</v>
      </c>
      <c r="B27" s="5" t="s">
        <v>52</v>
      </c>
      <c r="C27" s="5" t="s">
        <v>58</v>
      </c>
      <c r="D27" s="5" t="s">
        <v>39</v>
      </c>
      <c r="E27" s="5" t="s">
        <v>56</v>
      </c>
      <c r="F27" s="5"/>
      <c r="G27" s="5"/>
    </row>
    <row r="28" spans="1:7" x14ac:dyDescent="0.25">
      <c r="A28" s="5">
        <v>27</v>
      </c>
      <c r="B28" s="5" t="s">
        <v>53</v>
      </c>
      <c r="C28" s="5" t="s">
        <v>59</v>
      </c>
      <c r="D28" s="5" t="s">
        <v>39</v>
      </c>
      <c r="E28" s="5" t="s">
        <v>56</v>
      </c>
      <c r="F28" s="5"/>
      <c r="G28" s="5"/>
    </row>
    <row r="29" spans="1:7" x14ac:dyDescent="0.25">
      <c r="A29" s="5">
        <v>28</v>
      </c>
      <c r="B29" s="5" t="s">
        <v>54</v>
      </c>
      <c r="C29" s="5" t="s">
        <v>60</v>
      </c>
      <c r="D29" s="5" t="s">
        <v>39</v>
      </c>
      <c r="E29" s="5" t="s">
        <v>56</v>
      </c>
      <c r="F29" s="5"/>
      <c r="G29" s="5"/>
    </row>
    <row r="30" spans="1:7" x14ac:dyDescent="0.25">
      <c r="A30" s="5">
        <v>29</v>
      </c>
      <c r="B30" s="5" t="s">
        <v>55</v>
      </c>
      <c r="C30" s="5" t="s">
        <v>62</v>
      </c>
      <c r="D30" s="5" t="s">
        <v>39</v>
      </c>
      <c r="E30" s="5" t="s">
        <v>61</v>
      </c>
      <c r="F30" s="5"/>
      <c r="G30" s="5"/>
    </row>
    <row r="31" spans="1:7" x14ac:dyDescent="0.25">
      <c r="A31" s="5">
        <v>30</v>
      </c>
      <c r="B31" s="5" t="s">
        <v>75</v>
      </c>
      <c r="C31" s="5" t="s">
        <v>21</v>
      </c>
      <c r="D31" s="5" t="s">
        <v>39</v>
      </c>
      <c r="E31" s="5" t="s">
        <v>61</v>
      </c>
      <c r="F31" s="5"/>
      <c r="G3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20" sqref="C20"/>
    </sheetView>
  </sheetViews>
  <sheetFormatPr defaultRowHeight="15" x14ac:dyDescent="0.25"/>
  <cols>
    <col min="1" max="1" width="25.42578125" customWidth="1"/>
    <col min="2" max="2" width="47.85546875" customWidth="1"/>
    <col min="3" max="4" width="12" customWidth="1"/>
    <col min="5" max="5" width="11" customWidth="1"/>
    <col min="6" max="6" width="12.28515625" customWidth="1"/>
    <col min="7" max="7" width="18.42578125" customWidth="1"/>
    <col min="8" max="8" width="32.42578125" customWidth="1"/>
  </cols>
  <sheetData>
    <row r="1" spans="1:8" x14ac:dyDescent="0.25">
      <c r="A1" s="18" t="s">
        <v>38</v>
      </c>
      <c r="B1" s="19" t="s">
        <v>2</v>
      </c>
      <c r="C1" s="21" t="s">
        <v>64</v>
      </c>
      <c r="D1" s="21"/>
      <c r="E1" s="21"/>
      <c r="F1" s="21"/>
      <c r="G1" s="22"/>
      <c r="H1" s="22"/>
    </row>
    <row r="2" spans="1:8" x14ac:dyDescent="0.25">
      <c r="A2" s="18"/>
      <c r="B2" s="20"/>
      <c r="C2" s="23" t="s">
        <v>65</v>
      </c>
      <c r="D2" s="25" t="s">
        <v>66</v>
      </c>
      <c r="E2" s="26"/>
      <c r="F2" s="27"/>
      <c r="G2" s="28" t="s">
        <v>67</v>
      </c>
      <c r="H2" s="28"/>
    </row>
    <row r="3" spans="1:8" x14ac:dyDescent="0.25">
      <c r="A3" s="19"/>
      <c r="B3" s="20"/>
      <c r="C3" s="24"/>
      <c r="D3" s="6" t="s">
        <v>68</v>
      </c>
      <c r="E3" s="7" t="s">
        <v>69</v>
      </c>
      <c r="F3" s="7" t="s">
        <v>70</v>
      </c>
      <c r="G3" s="8" t="s">
        <v>71</v>
      </c>
      <c r="H3" s="8" t="s">
        <v>81</v>
      </c>
    </row>
    <row r="4" spans="1:8" x14ac:dyDescent="0.25">
      <c r="A4" s="2" t="s">
        <v>79</v>
      </c>
      <c r="B4" s="4" t="s">
        <v>5</v>
      </c>
      <c r="C4" s="2">
        <f>COUNTIFS('Список '!$D$2:$D$31,$A$4,'Список '!$E$2:$E$31,B4)</f>
        <v>4</v>
      </c>
      <c r="D4" s="10">
        <f>C4-SUM(E4:F4)</f>
        <v>2</v>
      </c>
      <c r="E4" s="2">
        <f>COUNTIFS('Список '!$D$2:$D$31,$A$4,'Список '!$E$2:$E$31,B4,'Список '!$C$2:$C$31,"Вакансия ")</f>
        <v>1</v>
      </c>
      <c r="F4" s="2">
        <f>COUNTIFS('Список '!$D$2:$D$31,$A$4,'Список '!$E$2:$E$31,B4,'Список '!$C$2:$C$31,"Свободное место ")</f>
        <v>1</v>
      </c>
      <c r="G4" s="10"/>
      <c r="H4" s="11"/>
    </row>
    <row r="5" spans="1:8" x14ac:dyDescent="0.25">
      <c r="A5" s="2"/>
      <c r="B5" s="4" t="s">
        <v>24</v>
      </c>
      <c r="C5" s="2">
        <f>COUNTIFS('Список '!$D$2:$D$31,$A$4,'Список '!$E$2:$E$31,B5)</f>
        <v>4</v>
      </c>
      <c r="D5" s="10">
        <f t="shared" ref="D5:D10" si="0">C5-SUM(E5:F5)</f>
        <v>3</v>
      </c>
      <c r="E5" s="2">
        <f>COUNTIFS('Список '!$D$2:$D$31,$A$4,'Список '!$E$2:$E$31,B5,'Список '!$C$2:$C$31,"Вакансия ")</f>
        <v>0</v>
      </c>
      <c r="F5" s="2">
        <f>COUNTIFS('Список '!$D$2:$D$31,$A$4,'Список '!$E$2:$E$31,B5,'Список '!$C$2:$C$31,"Свободное место ")</f>
        <v>1</v>
      </c>
      <c r="G5" s="10"/>
      <c r="H5" s="12"/>
    </row>
    <row r="6" spans="1:8" x14ac:dyDescent="0.25">
      <c r="A6" s="2"/>
      <c r="B6" s="4" t="s">
        <v>27</v>
      </c>
      <c r="C6" s="2">
        <f>COUNTIFS('Список '!$D$2:$D$31,$A$4,'Список '!$E$2:$E$31,B6)</f>
        <v>6</v>
      </c>
      <c r="D6" s="10">
        <f t="shared" si="0"/>
        <v>6</v>
      </c>
      <c r="E6" s="2">
        <f>COUNTIFS('Список '!$D$2:$D$31,$A$4,'Список '!$E$2:$E$31,B6,'Список '!$C$2:$C$31,"Вакансия ")</f>
        <v>0</v>
      </c>
      <c r="F6" s="2">
        <f>COUNTIFS('Список '!$D$2:$D$31,$A$4,'Список '!$E$2:$E$31,B6,'Список '!$C$2:$C$31,"Свободное место ")</f>
        <v>0</v>
      </c>
      <c r="G6" s="10"/>
      <c r="H6" s="12"/>
    </row>
    <row r="7" spans="1:8" x14ac:dyDescent="0.25">
      <c r="A7" s="2"/>
      <c r="B7" s="4" t="s">
        <v>34</v>
      </c>
      <c r="C7" s="2">
        <f>COUNTIFS('Список '!$D$2:$D$31,$A$4,'Список '!$E$2:$E$31,B7)</f>
        <v>3</v>
      </c>
      <c r="D7" s="10">
        <f t="shared" si="0"/>
        <v>2</v>
      </c>
      <c r="E7" s="2">
        <f>COUNTIFS('Список '!$D$2:$D$31,$A$4,'Список '!$E$2:$E$31,B7,'Список '!$C$2:$C$31,"Вакансия ")</f>
        <v>1</v>
      </c>
      <c r="F7" s="2">
        <f>COUNTIFS('Список '!$D$2:$D$31,$A$4,'Список '!$E$2:$E$31,B7,'Список '!$C$2:$C$31,"Свободное место ")</f>
        <v>0</v>
      </c>
      <c r="G7" s="10"/>
      <c r="H7" s="12"/>
    </row>
    <row r="8" spans="1:8" x14ac:dyDescent="0.25">
      <c r="A8" s="2" t="s">
        <v>39</v>
      </c>
      <c r="B8" s="5" t="s">
        <v>40</v>
      </c>
      <c r="C8" s="2">
        <f>COUNTIFS('Список '!$D$2:$D$31,$A$8,'Список '!$E$2:$E$31,B8)</f>
        <v>4</v>
      </c>
      <c r="D8" s="10">
        <f t="shared" si="0"/>
        <v>3</v>
      </c>
      <c r="E8" s="2">
        <f>COUNTIFS('Список '!$D$2:$D$31,$A$8,'Список '!$E$2:$E$31,B8,'Список '!$C$2:$C$31,"Вакансия ")</f>
        <v>1</v>
      </c>
      <c r="F8" s="2">
        <f>COUNTIFS('Список '!$D$2:$D$31,$A$8,'Список '!$E$2:$E$31,B8,'Список '!$C$2:$C$31,"Свободное место ")</f>
        <v>0</v>
      </c>
      <c r="G8" s="10"/>
      <c r="H8" s="12"/>
    </row>
    <row r="9" spans="1:8" x14ac:dyDescent="0.25">
      <c r="A9" s="2"/>
      <c r="B9" s="5" t="s">
        <v>56</v>
      </c>
      <c r="C9" s="2">
        <f>COUNTIFS('Список '!$D$2:$D$31,$A$8,'Список '!$E$2:$E$31,B9)</f>
        <v>6</v>
      </c>
      <c r="D9" s="10">
        <f t="shared" si="0"/>
        <v>4</v>
      </c>
      <c r="E9" s="2">
        <f>COUNTIFS('Список '!$D$2:$D$31,$A$8,'Список '!$E$2:$E$31,B9,'Список '!$C$2:$C$31,"Вакансия ")</f>
        <v>2</v>
      </c>
      <c r="F9" s="2">
        <f>COUNTIFS('Список '!$D$2:$D$31,$A$8,'Список '!$E$2:$E$31,B9,'Список '!$C$2:$C$31,"Свободное место ")</f>
        <v>0</v>
      </c>
      <c r="G9" s="10"/>
      <c r="H9" s="12"/>
    </row>
    <row r="10" spans="1:8" ht="15.75" thickBot="1" x14ac:dyDescent="0.3">
      <c r="A10" s="9"/>
      <c r="B10" s="5" t="s">
        <v>61</v>
      </c>
      <c r="C10" s="2">
        <f>COUNTIFS('Список '!$D$2:$D$31,$A$8,'Список '!$E$2:$E$31,B10)</f>
        <v>2</v>
      </c>
      <c r="D10" s="10">
        <f t="shared" si="0"/>
        <v>1</v>
      </c>
      <c r="E10" s="2">
        <f>COUNTIFS('Список '!$D$2:$D$31,$A$8,'Список '!$E$2:$E$31,B10,'Список '!$C$2:$C$31,"Вакансия ")</f>
        <v>0</v>
      </c>
      <c r="F10" s="2">
        <f>COUNTIFS('Список '!$D$2:$D$31,$A$8,'Список '!$E$2:$E$31,B10,'Список '!$C$2:$C$31,"Свободное место ")</f>
        <v>1</v>
      </c>
      <c r="G10" s="10"/>
      <c r="H10" s="12"/>
    </row>
    <row r="11" spans="1:8" ht="16.5" thickTop="1" thickBot="1" x14ac:dyDescent="0.3">
      <c r="A11" s="13" t="s">
        <v>74</v>
      </c>
      <c r="B11" s="14"/>
      <c r="C11" s="14">
        <f>SUM(C4:C10)</f>
        <v>29</v>
      </c>
      <c r="D11" s="15">
        <f t="shared" ref="D11:F11" si="1">SUM(D4:D10)</f>
        <v>21</v>
      </c>
      <c r="E11" s="14">
        <f t="shared" si="1"/>
        <v>5</v>
      </c>
      <c r="F11" s="14">
        <f t="shared" si="1"/>
        <v>3</v>
      </c>
      <c r="G11" s="15"/>
      <c r="H11" s="16"/>
    </row>
    <row r="12" spans="1:8" ht="15.75" thickTop="1" x14ac:dyDescent="0.25"/>
  </sheetData>
  <mergeCells count="6">
    <mergeCell ref="A1:A3"/>
    <mergeCell ref="B1:B3"/>
    <mergeCell ref="C1:H1"/>
    <mergeCell ref="C2:C3"/>
    <mergeCell ref="D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</vt:lpstr>
      <vt:lpstr>Статистика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2017-07-31T10:52:03Z</dcterms:modified>
</cp:coreProperties>
</file>