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Z5" i="1" l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4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BA4" i="1"/>
  <c r="X29" i="1"/>
  <c r="AX27" i="1"/>
  <c r="AW27" i="1"/>
  <c r="AV27" i="1"/>
  <c r="AX26" i="1"/>
  <c r="AW26" i="1"/>
  <c r="AV26" i="1"/>
  <c r="AX25" i="1"/>
  <c r="AW25" i="1"/>
  <c r="AV25" i="1"/>
  <c r="AX24" i="1"/>
  <c r="AW24" i="1"/>
  <c r="AV24" i="1"/>
  <c r="AX23" i="1"/>
  <c r="AW23" i="1"/>
  <c r="AV23" i="1"/>
  <c r="AX22" i="1"/>
  <c r="AW22" i="1"/>
  <c r="AV22" i="1"/>
  <c r="AX21" i="1"/>
  <c r="AW21" i="1"/>
  <c r="AV21" i="1"/>
  <c r="AX20" i="1"/>
  <c r="AW20" i="1"/>
  <c r="AV20" i="1"/>
  <c r="AX19" i="1"/>
  <c r="AW19" i="1"/>
  <c r="AV19" i="1"/>
  <c r="AX18" i="1"/>
  <c r="AW18" i="1"/>
  <c r="AV18" i="1"/>
  <c r="AX17" i="1"/>
  <c r="AW17" i="1"/>
  <c r="AV17" i="1"/>
  <c r="AX16" i="1"/>
  <c r="AW16" i="1"/>
  <c r="AV16" i="1"/>
  <c r="AX15" i="1"/>
  <c r="AW15" i="1"/>
  <c r="AV15" i="1"/>
  <c r="AX14" i="1"/>
  <c r="AW14" i="1"/>
  <c r="AV14" i="1"/>
  <c r="AX13" i="1"/>
  <c r="AW13" i="1"/>
  <c r="AV13" i="1"/>
  <c r="AX12" i="1"/>
  <c r="AW12" i="1"/>
  <c r="AV12" i="1"/>
  <c r="AX11" i="1"/>
  <c r="AW11" i="1"/>
  <c r="AV11" i="1"/>
  <c r="AX10" i="1"/>
  <c r="AW10" i="1"/>
  <c r="AV10" i="1"/>
  <c r="AX9" i="1"/>
  <c r="AW9" i="1"/>
  <c r="AV9" i="1"/>
  <c r="AX8" i="1"/>
  <c r="AW8" i="1"/>
  <c r="AV8" i="1"/>
  <c r="AX7" i="1"/>
  <c r="AW7" i="1"/>
  <c r="AV7" i="1"/>
  <c r="AX6" i="1"/>
  <c r="AW6" i="1"/>
  <c r="AV6" i="1"/>
  <c r="AX5" i="1"/>
  <c r="AW5" i="1"/>
  <c r="AV5" i="1"/>
  <c r="AX4" i="1"/>
  <c r="AW4" i="1"/>
  <c r="AV4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L9" i="1"/>
  <c r="AK9" i="1"/>
  <c r="AJ9" i="1"/>
  <c r="AL8" i="1"/>
  <c r="AK8" i="1"/>
  <c r="AJ8" i="1"/>
  <c r="AL7" i="1"/>
  <c r="AK7" i="1"/>
  <c r="AJ7" i="1"/>
  <c r="AL6" i="1"/>
  <c r="AK6" i="1"/>
  <c r="AJ6" i="1"/>
  <c r="AL5" i="1"/>
  <c r="AK5" i="1"/>
  <c r="AJ5" i="1"/>
  <c r="AL4" i="1"/>
  <c r="AK4" i="1"/>
  <c r="AJ4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Y29" i="1" a="1"/>
  <c r="Y29" i="1" s="1"/>
  <c r="Y4" i="1"/>
  <c r="X4" i="1"/>
  <c r="X30" i="1" a="1"/>
  <c r="X30" i="1" s="1"/>
  <c r="Y30" i="1" a="1"/>
  <c r="Y30" i="1" s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Y19" i="1"/>
  <c r="X19" i="1"/>
  <c r="BA5" i="1" l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Z19" i="1"/>
</calcChain>
</file>

<file path=xl/sharedStrings.xml><?xml version="1.0" encoding="utf-8"?>
<sst xmlns="http://schemas.openxmlformats.org/spreadsheetml/2006/main" count="72" uniqueCount="24">
  <si>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</si>
  <si>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</si>
  <si>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</si>
  <si>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</si>
  <si>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</si>
  <si>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</si>
  <si>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</si>
  <si>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</si>
  <si>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</si>
  <si>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</si>
  <si>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</si>
  <si>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</si>
  <si>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</si>
  <si>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</si>
  <si>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3 Квартал</t>
  </si>
  <si>
    <t>4 Квартал</t>
  </si>
  <si>
    <t>Пер</t>
  </si>
  <si>
    <t>Нед</t>
  </si>
  <si>
    <t>Опл</t>
  </si>
  <si>
    <t>ИТОГО за 2017</t>
  </si>
  <si>
    <t>ИТОГО за 3-й квартал</t>
  </si>
  <si>
    <t>ИТОГО за 4-й квартал</t>
  </si>
  <si>
    <t>ИТОГО за 2-й квартал</t>
  </si>
  <si>
    <t>ИТОГО за 1-й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</si>
</sst>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:mm:ss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64" fontId="0" fillId="0" borderId="0" xfId="0" applyNumberFormat="1"/>
    <xf numFmtId="0" fontId="0" fillId="0" borderId="3" xfId="0" applyFill="1" applyBorder="1"/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2" borderId="5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3" borderId="3" xfId="0" applyNumberFormat="1" applyFill="1" applyBorder="1"/>
    <xf numFmtId="165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tabSelected="1" zoomScaleNormal="100" workbookViewId="0">
      <pane xSplit="1" topLeftCell="AD1" activePane="topRight" state="frozen"/>
      <selection pane="topRight" activeCell="AY4" sqref="AY4"/>
    </sheetView>
  </sheetViews>
  <sheetFormatPr defaultRowHeight="15" x14ac:dyDescent="0.25"/>
  <cols>
    <col min="1" max="1" width="15.85546875" bestFit="1" customWidth="1"/>
    <col min="2" max="2" width="22.85546875" bestFit="1" customWidth="1"/>
    <col min="3" max="11" width="9.28515625" customWidth="1"/>
    <col min="12" max="12" width="9.7109375" bestFit="1" customWidth="1"/>
    <col min="13" max="13" width="9.28515625" customWidth="1"/>
    <col min="14" max="14" width="9.7109375" bestFit="1" customWidth="1"/>
    <col min="15" max="22" width="9.28515625" customWidth="1"/>
    <col min="23" max="24" width="9.7109375" bestFit="1" customWidth="1"/>
    <col min="25" max="25" width="9.28515625" customWidth="1"/>
    <col min="26" max="26" width="9.7109375" bestFit="1" customWidth="1"/>
    <col min="27" max="50" width="9.28515625" customWidth="1"/>
    <col min="54" max="54" width="15.85546875" bestFit="1" customWidth="1"/>
  </cols>
  <sheetData>
    <row r="1" spans="1:54" x14ac:dyDescent="0.25">
      <c r="A1" s="1"/>
      <c r="B1" s="1"/>
      <c r="C1" s="27" t="s">
        <v>12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30" t="s">
        <v>13</v>
      </c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30" t="s">
        <v>14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0" t="s">
        <v>15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  <c r="AY1" s="25" t="s">
        <v>19</v>
      </c>
      <c r="AZ1" s="26"/>
      <c r="BA1" s="26"/>
    </row>
    <row r="2" spans="1:54" x14ac:dyDescent="0.25">
      <c r="A2" s="1"/>
      <c r="B2" s="1"/>
      <c r="C2" s="17" t="s">
        <v>0</v>
      </c>
      <c r="D2" s="17"/>
      <c r="E2" s="18"/>
      <c r="F2" s="16" t="s">
        <v>1</v>
      </c>
      <c r="G2" s="17"/>
      <c r="H2" s="18"/>
      <c r="I2" s="19" t="s">
        <v>2</v>
      </c>
      <c r="J2" s="17"/>
      <c r="K2" s="20"/>
      <c r="L2" s="21" t="s">
        <v>23</v>
      </c>
      <c r="M2" s="22"/>
      <c r="N2" s="23"/>
      <c r="O2" s="16" t="s">
        <v>3</v>
      </c>
      <c r="P2" s="17"/>
      <c r="Q2" s="18"/>
      <c r="R2" s="19" t="s">
        <v>4</v>
      </c>
      <c r="S2" s="17"/>
      <c r="T2" s="20"/>
      <c r="U2" s="16" t="s">
        <v>5</v>
      </c>
      <c r="V2" s="17"/>
      <c r="W2" s="20"/>
      <c r="X2" s="21" t="s">
        <v>22</v>
      </c>
      <c r="Y2" s="22"/>
      <c r="Z2" s="23"/>
      <c r="AA2" s="19" t="s">
        <v>6</v>
      </c>
      <c r="AB2" s="17"/>
      <c r="AC2" s="20"/>
      <c r="AD2" s="16" t="s">
        <v>7</v>
      </c>
      <c r="AE2" s="17"/>
      <c r="AF2" s="18"/>
      <c r="AG2" s="19" t="s">
        <v>8</v>
      </c>
      <c r="AH2" s="17"/>
      <c r="AI2" s="17"/>
      <c r="AJ2" s="21" t="s">
        <v>20</v>
      </c>
      <c r="AK2" s="22"/>
      <c r="AL2" s="23"/>
      <c r="AM2" s="16" t="s">
        <v>9</v>
      </c>
      <c r="AN2" s="17"/>
      <c r="AO2" s="18"/>
      <c r="AP2" s="19" t="s">
        <v>10</v>
      </c>
      <c r="AQ2" s="17"/>
      <c r="AR2" s="20"/>
      <c r="AS2" s="16" t="s">
        <v>11</v>
      </c>
      <c r="AT2" s="17"/>
      <c r="AU2" s="18"/>
      <c r="AV2" s="24" t="s">
        <v>21</v>
      </c>
      <c r="AW2" s="22"/>
      <c r="AX2" s="23"/>
      <c r="AY2" s="25"/>
      <c r="AZ2" s="26"/>
      <c r="BA2" s="26"/>
    </row>
    <row r="3" spans="1:54" x14ac:dyDescent="0.25">
      <c r="A3" s="1"/>
      <c r="B3" s="1"/>
      <c r="C3" s="1" t="s">
        <v>16</v>
      </c>
      <c r="D3" s="1" t="s">
        <v>17</v>
      </c>
      <c r="E3" s="5" t="s">
        <v>18</v>
      </c>
      <c r="F3" s="7" t="s">
        <v>16</v>
      </c>
      <c r="G3" s="1" t="s">
        <v>17</v>
      </c>
      <c r="H3" s="5" t="s">
        <v>18</v>
      </c>
      <c r="I3" s="3" t="s">
        <v>16</v>
      </c>
      <c r="J3" s="1" t="s">
        <v>17</v>
      </c>
      <c r="K3" s="9" t="s">
        <v>18</v>
      </c>
      <c r="L3" s="12" t="s">
        <v>16</v>
      </c>
      <c r="M3" s="12" t="s">
        <v>17</v>
      </c>
      <c r="N3" s="15" t="s">
        <v>18</v>
      </c>
      <c r="O3" s="7" t="s">
        <v>16</v>
      </c>
      <c r="P3" s="1" t="s">
        <v>17</v>
      </c>
      <c r="Q3" s="5" t="s">
        <v>18</v>
      </c>
      <c r="R3" s="3" t="s">
        <v>16</v>
      </c>
      <c r="S3" s="1" t="s">
        <v>17</v>
      </c>
      <c r="T3" s="9" t="s">
        <v>18</v>
      </c>
      <c r="U3" s="7" t="s">
        <v>16</v>
      </c>
      <c r="V3" s="1" t="s">
        <v>17</v>
      </c>
      <c r="W3" s="9" t="s">
        <v>18</v>
      </c>
      <c r="X3" s="12" t="s">
        <v>16</v>
      </c>
      <c r="Y3" s="12" t="s">
        <v>17</v>
      </c>
      <c r="Z3" s="15" t="s">
        <v>18</v>
      </c>
      <c r="AA3" s="3" t="s">
        <v>16</v>
      </c>
      <c r="AB3" s="1" t="s">
        <v>17</v>
      </c>
      <c r="AC3" s="9" t="s">
        <v>18</v>
      </c>
      <c r="AD3" s="7" t="s">
        <v>16</v>
      </c>
      <c r="AE3" s="1" t="s">
        <v>17</v>
      </c>
      <c r="AF3" s="5" t="s">
        <v>18</v>
      </c>
      <c r="AG3" s="3" t="s">
        <v>16</v>
      </c>
      <c r="AH3" s="1" t="s">
        <v>17</v>
      </c>
      <c r="AI3" s="1" t="s">
        <v>18</v>
      </c>
      <c r="AJ3" s="12" t="s">
        <v>16</v>
      </c>
      <c r="AK3" s="12" t="s">
        <v>17</v>
      </c>
      <c r="AL3" s="15" t="s">
        <v>18</v>
      </c>
      <c r="AM3" s="7" t="s">
        <v>16</v>
      </c>
      <c r="AN3" s="1" t="s">
        <v>17</v>
      </c>
      <c r="AO3" s="5" t="s">
        <v>18</v>
      </c>
      <c r="AP3" s="3" t="s">
        <v>16</v>
      </c>
      <c r="AQ3" s="1" t="s">
        <v>17</v>
      </c>
      <c r="AR3" s="9" t="s">
        <v>18</v>
      </c>
      <c r="AS3" s="7" t="s">
        <v>16</v>
      </c>
      <c r="AT3" s="1" t="s">
        <v>17</v>
      </c>
      <c r="AU3" s="5" t="s">
        <v>18</v>
      </c>
      <c r="AV3" s="12" t="s">
        <v>16</v>
      </c>
      <c r="AW3" s="12" t="s">
        <v>17</v>
      </c>
      <c r="AX3" s="15" t="s">
        <v>18</v>
      </c>
      <c r="AY3" s="14" t="s">
        <v>16</v>
      </c>
      <c r="AZ3" s="11" t="s">
        <v>17</v>
      </c>
      <c r="BA3" s="11" t="s">
        <v>18</v>
      </c>
    </row>
    <row r="4" spans="1:54" x14ac:dyDescent="0.25">
      <c r="A4" s="1"/>
      <c r="B4" s="1"/>
      <c r="C4" s="2"/>
      <c r="D4" s="2"/>
      <c r="E4" s="6"/>
      <c r="F4" s="8"/>
      <c r="G4" s="2"/>
      <c r="H4" s="6"/>
      <c r="I4" s="4"/>
      <c r="J4" s="2"/>
      <c r="K4" s="10"/>
      <c r="L4" s="33">
        <f>MAX(,C4+F4+I4-D4-G4-J4-E4-H4-K4)</f>
        <v>0</v>
      </c>
      <c r="M4" s="34">
        <f>-MIN(,C4+F4+I4-D4-G4-J4-E4-H4-K4)</f>
        <v>0</v>
      </c>
      <c r="N4" s="35">
        <f t="shared" ref="N4:N27" si="0">SUM(E4,H4,K4)</f>
        <v>0</v>
      </c>
      <c r="O4" s="8">
        <v>0.95486111111111116</v>
      </c>
      <c r="P4" s="2"/>
      <c r="Q4" s="6"/>
      <c r="R4" s="4">
        <v>0.73263888888888884</v>
      </c>
      <c r="S4" s="2"/>
      <c r="T4" s="10"/>
      <c r="U4" s="8">
        <v>2.5833333333333335</v>
      </c>
      <c r="V4" s="2"/>
      <c r="W4" s="10"/>
      <c r="X4" s="33">
        <f>MAX(,O4+R4+U4-P4-S4-V4-Q4-T4-W4)</f>
        <v>4.2708333333333339</v>
      </c>
      <c r="Y4" s="34">
        <f>-MIN(,O4+R4+U4-P4-S4-V4-Q4-T4-W4)</f>
        <v>0</v>
      </c>
      <c r="Z4" s="35">
        <f t="shared" ref="Z4:Z18" si="1">SUM(Q4,T4,W4)</f>
        <v>0</v>
      </c>
      <c r="AA4" s="4">
        <v>0.65972222222222221</v>
      </c>
      <c r="AB4" s="2"/>
      <c r="AC4" s="10"/>
      <c r="AD4" s="8"/>
      <c r="AE4" s="2"/>
      <c r="AF4" s="6"/>
      <c r="AG4" s="4"/>
      <c r="AH4" s="2"/>
      <c r="AI4" s="2"/>
      <c r="AJ4" s="33">
        <f>MAX(,AA4+AD4+AG4-AB4-AE4-AH4-AC4-AF4-AI4)</f>
        <v>0.65972222222222221</v>
      </c>
      <c r="AK4" s="34">
        <f>-MIN(,AA4+AD4+AG4-AB4-AE4-AH4-AC4-AF4-AI4)</f>
        <v>0</v>
      </c>
      <c r="AL4" s="35">
        <f t="shared" ref="AL4:AL27" si="2">SUM(AC4,AF4,AI4)</f>
        <v>0</v>
      </c>
      <c r="AM4" s="8"/>
      <c r="AN4" s="2"/>
      <c r="AO4" s="6"/>
      <c r="AP4" s="4"/>
      <c r="AQ4" s="2"/>
      <c r="AR4" s="10"/>
      <c r="AS4" s="8"/>
      <c r="AT4" s="2"/>
      <c r="AU4" s="6"/>
      <c r="AV4" s="33">
        <f>MAX(,AM4+AP4+AS4-AN4-AQ4-AT4-AO4-AR4-AU4)</f>
        <v>0</v>
      </c>
      <c r="AW4" s="34">
        <f>-MIN(,AM4+AP4+AS4-AN4-AQ4-AT4-AO4-AR4-AU4)</f>
        <v>0</v>
      </c>
      <c r="AX4" s="35">
        <f t="shared" ref="AX4:AX27" si="3">SUM(AO4,AR4,AU4)</f>
        <v>0</v>
      </c>
      <c r="AY4" s="36">
        <f>-MIN(,SUMPRODUCT(C4:AX4*-1^(C$3:AX$3="Пер")))/2</f>
        <v>4.9305555555555554</v>
      </c>
      <c r="AZ4" s="37">
        <f>MAX(,SUMPRODUCT(C4:AX4*-1^(C$3:AX$3="Пер")))/2</f>
        <v>0</v>
      </c>
      <c r="BA4" s="37">
        <f>SUM(N4,Z4,AL4,AX4)</f>
        <v>0</v>
      </c>
      <c r="BB4" s="1"/>
    </row>
    <row r="5" spans="1:54" x14ac:dyDescent="0.25">
      <c r="A5" s="1"/>
      <c r="B5" s="1"/>
      <c r="C5" s="2"/>
      <c r="D5" s="2"/>
      <c r="E5" s="6"/>
      <c r="F5" s="8"/>
      <c r="G5" s="2"/>
      <c r="H5" s="6"/>
      <c r="I5" s="4"/>
      <c r="J5" s="2"/>
      <c r="K5" s="10"/>
      <c r="L5" s="33">
        <f t="shared" ref="L5:L18" si="4">MAX(,C5+F5+I5-D5-G5-J5-E5-H5-K5)</f>
        <v>0</v>
      </c>
      <c r="M5" s="34">
        <f t="shared" ref="M5:M19" si="5">-MIN(,C5+F5+I5-D5-G5-J5-E5-H5-K5)</f>
        <v>0</v>
      </c>
      <c r="N5" s="35">
        <f t="shared" si="0"/>
        <v>0</v>
      </c>
      <c r="O5" s="8"/>
      <c r="P5" s="2">
        <v>0.30555555555555552</v>
      </c>
      <c r="Q5" s="6"/>
      <c r="R5" s="4">
        <v>0.52777777777777779</v>
      </c>
      <c r="S5" s="2"/>
      <c r="T5" s="10"/>
      <c r="U5" s="8">
        <v>4.8611111111111112E-2</v>
      </c>
      <c r="V5" s="2"/>
      <c r="W5" s="10"/>
      <c r="X5" s="33">
        <f t="shared" ref="X4:X18" si="6">MAX(,O5+R5+U5-P5-S5-V5-Q5-T5-W5)</f>
        <v>0.27083333333333343</v>
      </c>
      <c r="Y5" s="34">
        <f t="shared" ref="Y4:Y18" si="7">-MIN(,O5+R5+U5-P5-S5-V5-Q5-T5-W5)</f>
        <v>0</v>
      </c>
      <c r="Z5" s="35">
        <f t="shared" si="1"/>
        <v>0</v>
      </c>
      <c r="AA5" s="4"/>
      <c r="AB5" s="2">
        <v>9.375E-2</v>
      </c>
      <c r="AC5" s="10"/>
      <c r="AD5" s="8"/>
      <c r="AE5" s="2"/>
      <c r="AF5" s="6"/>
      <c r="AG5" s="4"/>
      <c r="AH5" s="2"/>
      <c r="AI5" s="2"/>
      <c r="AJ5" s="33">
        <f t="shared" ref="AJ5:AJ18" si="8">MAX(,AA5+AD5+AG5-AB5-AE5-AH5-AC5-AF5-AI5)</f>
        <v>0</v>
      </c>
      <c r="AK5" s="34">
        <f t="shared" ref="AK5:AK19" si="9">-MIN(,AA5+AD5+AG5-AB5-AE5-AH5-AC5-AF5-AI5)</f>
        <v>9.375E-2</v>
      </c>
      <c r="AL5" s="35">
        <f t="shared" si="2"/>
        <v>0</v>
      </c>
      <c r="AM5" s="8"/>
      <c r="AN5" s="2"/>
      <c r="AO5" s="6"/>
      <c r="AP5" s="4"/>
      <c r="AQ5" s="2"/>
      <c r="AR5" s="10"/>
      <c r="AS5" s="8"/>
      <c r="AT5" s="2"/>
      <c r="AU5" s="6"/>
      <c r="AV5" s="33">
        <f t="shared" ref="AV5:AV18" si="10">MAX(,AM5+AP5+AS5-AN5-AQ5-AT5-AO5-AR5-AU5)</f>
        <v>0</v>
      </c>
      <c r="AW5" s="34">
        <f t="shared" ref="AW5:AW19" si="11">-MIN(,AM5+AP5+AS5-AN5-AQ5-AT5-AO5-AR5-AU5)</f>
        <v>0</v>
      </c>
      <c r="AX5" s="35">
        <f t="shared" si="3"/>
        <v>0</v>
      </c>
      <c r="AY5" s="36">
        <f t="shared" ref="AY5:AY27" si="12">-MIN(,SUMPRODUCT(C5:AX5*-1^(C$3:AX$3="Пер")))/2</f>
        <v>0.17708333333333337</v>
      </c>
      <c r="AZ5" s="37">
        <f t="shared" ref="AZ5:AZ27" si="13">MAX(,SUMPRODUCT(C5:AX5*-1^(C$3:AX$3="Пер")))/2</f>
        <v>0</v>
      </c>
      <c r="BA5" s="37">
        <f t="shared" ref="BA5:BA27" si="14">SUM(N5,Z5,AL5,AX5)</f>
        <v>0</v>
      </c>
      <c r="BB5" s="1"/>
    </row>
    <row r="6" spans="1:54" x14ac:dyDescent="0.25">
      <c r="A6" s="1"/>
      <c r="B6" s="1"/>
      <c r="C6" s="2"/>
      <c r="D6" s="2"/>
      <c r="E6" s="6"/>
      <c r="F6" s="8"/>
      <c r="G6" s="2"/>
      <c r="H6" s="6"/>
      <c r="I6" s="4"/>
      <c r="J6" s="2"/>
      <c r="K6" s="10"/>
      <c r="L6" s="33">
        <f t="shared" si="4"/>
        <v>0</v>
      </c>
      <c r="M6" s="34">
        <f t="shared" si="5"/>
        <v>0</v>
      </c>
      <c r="N6" s="35">
        <f t="shared" si="0"/>
        <v>0</v>
      </c>
      <c r="O6" s="8"/>
      <c r="P6" s="2">
        <v>0.34375</v>
      </c>
      <c r="Q6" s="6"/>
      <c r="R6" s="4"/>
      <c r="S6" s="2">
        <v>0.39583333333333331</v>
      </c>
      <c r="T6" s="10"/>
      <c r="U6" s="8"/>
      <c r="V6" s="2"/>
      <c r="W6" s="10"/>
      <c r="X6" s="33">
        <f t="shared" si="6"/>
        <v>0</v>
      </c>
      <c r="Y6" s="34">
        <f t="shared" si="7"/>
        <v>0.73958333333333326</v>
      </c>
      <c r="Z6" s="35">
        <f t="shared" si="1"/>
        <v>0</v>
      </c>
      <c r="AA6" s="4">
        <v>0.36458333333333331</v>
      </c>
      <c r="AB6" s="2"/>
      <c r="AC6" s="10"/>
      <c r="AD6" s="8"/>
      <c r="AE6" s="2"/>
      <c r="AF6" s="6"/>
      <c r="AG6" s="4"/>
      <c r="AH6" s="2"/>
      <c r="AI6" s="2"/>
      <c r="AJ6" s="33">
        <f t="shared" si="8"/>
        <v>0.36458333333333331</v>
      </c>
      <c r="AK6" s="34">
        <f t="shared" si="9"/>
        <v>0</v>
      </c>
      <c r="AL6" s="35">
        <f t="shared" si="2"/>
        <v>0</v>
      </c>
      <c r="AM6" s="8"/>
      <c r="AN6" s="2"/>
      <c r="AO6" s="6"/>
      <c r="AP6" s="4"/>
      <c r="AQ6" s="2"/>
      <c r="AR6" s="10"/>
      <c r="AS6" s="8"/>
      <c r="AT6" s="2"/>
      <c r="AU6" s="6"/>
      <c r="AV6" s="33">
        <f t="shared" si="10"/>
        <v>0</v>
      </c>
      <c r="AW6" s="34">
        <f t="shared" si="11"/>
        <v>0</v>
      </c>
      <c r="AX6" s="35">
        <f t="shared" si="3"/>
        <v>0</v>
      </c>
      <c r="AY6" s="36">
        <f t="shared" si="12"/>
        <v>0</v>
      </c>
      <c r="AZ6" s="37">
        <f t="shared" si="13"/>
        <v>0.375</v>
      </c>
      <c r="BA6" s="37">
        <f t="shared" si="14"/>
        <v>0</v>
      </c>
      <c r="BB6" s="1"/>
    </row>
    <row r="7" spans="1:54" x14ac:dyDescent="0.25">
      <c r="A7" s="1"/>
      <c r="B7" s="1"/>
      <c r="C7" s="2"/>
      <c r="D7" s="2"/>
      <c r="E7" s="6"/>
      <c r="F7" s="8"/>
      <c r="G7" s="2"/>
      <c r="H7" s="6"/>
      <c r="I7" s="4"/>
      <c r="J7" s="2"/>
      <c r="K7" s="10"/>
      <c r="L7" s="33">
        <f t="shared" si="4"/>
        <v>0</v>
      </c>
      <c r="M7" s="34">
        <f t="shared" si="5"/>
        <v>0</v>
      </c>
      <c r="N7" s="35">
        <f t="shared" si="0"/>
        <v>0</v>
      </c>
      <c r="O7" s="8"/>
      <c r="P7" s="2">
        <v>0.3298611111111111</v>
      </c>
      <c r="Q7" s="6"/>
      <c r="R7" s="4">
        <v>1.7361111111111112E-2</v>
      </c>
      <c r="S7" s="2"/>
      <c r="T7" s="10"/>
      <c r="U7" s="8"/>
      <c r="V7" s="2"/>
      <c r="W7" s="10"/>
      <c r="X7" s="33">
        <f t="shared" si="6"/>
        <v>0</v>
      </c>
      <c r="Y7" s="34">
        <f t="shared" si="7"/>
        <v>0.3125</v>
      </c>
      <c r="Z7" s="35">
        <f t="shared" si="1"/>
        <v>0</v>
      </c>
      <c r="AA7" s="4"/>
      <c r="AB7" s="2">
        <v>6.25E-2</v>
      </c>
      <c r="AC7" s="10"/>
      <c r="AD7" s="8"/>
      <c r="AE7" s="2"/>
      <c r="AF7" s="6"/>
      <c r="AG7" s="4"/>
      <c r="AH7" s="2"/>
      <c r="AI7" s="2"/>
      <c r="AJ7" s="33">
        <f t="shared" si="8"/>
        <v>0</v>
      </c>
      <c r="AK7" s="34">
        <f t="shared" si="9"/>
        <v>6.25E-2</v>
      </c>
      <c r="AL7" s="35">
        <f t="shared" si="2"/>
        <v>0</v>
      </c>
      <c r="AM7" s="8"/>
      <c r="AN7" s="2"/>
      <c r="AO7" s="6"/>
      <c r="AP7" s="4"/>
      <c r="AQ7" s="2"/>
      <c r="AR7" s="10"/>
      <c r="AS7" s="8"/>
      <c r="AT7" s="2"/>
      <c r="AU7" s="6"/>
      <c r="AV7" s="33">
        <f t="shared" si="10"/>
        <v>0</v>
      </c>
      <c r="AW7" s="34">
        <f t="shared" si="11"/>
        <v>0</v>
      </c>
      <c r="AX7" s="35">
        <f t="shared" si="3"/>
        <v>0</v>
      </c>
      <c r="AY7" s="36">
        <f t="shared" si="12"/>
        <v>0</v>
      </c>
      <c r="AZ7" s="37">
        <f t="shared" si="13"/>
        <v>0.375</v>
      </c>
      <c r="BA7" s="37">
        <f t="shared" si="14"/>
        <v>0</v>
      </c>
      <c r="BB7" s="1"/>
    </row>
    <row r="8" spans="1:54" x14ac:dyDescent="0.25">
      <c r="A8" s="1"/>
      <c r="B8" s="1"/>
      <c r="C8" s="2"/>
      <c r="D8" s="2"/>
      <c r="E8" s="6"/>
      <c r="F8" s="8"/>
      <c r="G8" s="2"/>
      <c r="H8" s="6"/>
      <c r="I8" s="4"/>
      <c r="J8" s="2"/>
      <c r="K8" s="10"/>
      <c r="L8" s="33">
        <f t="shared" si="4"/>
        <v>0</v>
      </c>
      <c r="M8" s="34">
        <f t="shared" si="5"/>
        <v>0</v>
      </c>
      <c r="N8" s="35">
        <f t="shared" si="0"/>
        <v>0</v>
      </c>
      <c r="O8" s="8">
        <v>0.17013888888888887</v>
      </c>
      <c r="P8" s="2"/>
      <c r="Q8" s="6"/>
      <c r="R8" s="4">
        <v>0.19791666666666666</v>
      </c>
      <c r="S8" s="2"/>
      <c r="T8" s="10">
        <v>0.41666666666666669</v>
      </c>
      <c r="U8" s="8">
        <v>0.1423611111111111</v>
      </c>
      <c r="V8" s="2"/>
      <c r="W8" s="10"/>
      <c r="X8" s="33">
        <f t="shared" si="6"/>
        <v>9.3749999999999944E-2</v>
      </c>
      <c r="Y8" s="34">
        <f t="shared" si="7"/>
        <v>0</v>
      </c>
      <c r="Z8" s="35">
        <f t="shared" si="1"/>
        <v>0.41666666666666669</v>
      </c>
      <c r="AA8" s="4">
        <v>0.62152777777777779</v>
      </c>
      <c r="AB8" s="2"/>
      <c r="AC8" s="10"/>
      <c r="AD8" s="8"/>
      <c r="AE8" s="2"/>
      <c r="AF8" s="6"/>
      <c r="AG8" s="4"/>
      <c r="AH8" s="2"/>
      <c r="AI8" s="2"/>
      <c r="AJ8" s="33">
        <f t="shared" si="8"/>
        <v>0.62152777777777779</v>
      </c>
      <c r="AK8" s="34">
        <f t="shared" si="9"/>
        <v>0</v>
      </c>
      <c r="AL8" s="35">
        <f t="shared" si="2"/>
        <v>0</v>
      </c>
      <c r="AM8" s="8"/>
      <c r="AN8" s="2"/>
      <c r="AO8" s="6"/>
      <c r="AP8" s="4"/>
      <c r="AQ8" s="2"/>
      <c r="AR8" s="10"/>
      <c r="AS8" s="8"/>
      <c r="AT8" s="2"/>
      <c r="AU8" s="6"/>
      <c r="AV8" s="33">
        <f t="shared" si="10"/>
        <v>0</v>
      </c>
      <c r="AW8" s="34">
        <f t="shared" si="11"/>
        <v>0</v>
      </c>
      <c r="AX8" s="35">
        <f t="shared" si="3"/>
        <v>0</v>
      </c>
      <c r="AY8" s="36">
        <f t="shared" si="12"/>
        <v>0.50694444444444442</v>
      </c>
      <c r="AZ8" s="37">
        <f t="shared" si="13"/>
        <v>0</v>
      </c>
      <c r="BA8" s="37">
        <f t="shared" si="14"/>
        <v>0.41666666666666669</v>
      </c>
      <c r="BB8" s="1"/>
    </row>
    <row r="9" spans="1:54" x14ac:dyDescent="0.25">
      <c r="A9" s="1"/>
      <c r="B9" s="1"/>
      <c r="C9" s="2"/>
      <c r="D9" s="2"/>
      <c r="E9" s="6"/>
      <c r="F9" s="8"/>
      <c r="G9" s="2"/>
      <c r="H9" s="6"/>
      <c r="I9" s="4"/>
      <c r="J9" s="2"/>
      <c r="K9" s="10"/>
      <c r="L9" s="33">
        <f t="shared" si="4"/>
        <v>0</v>
      </c>
      <c r="M9" s="34">
        <f t="shared" si="5"/>
        <v>0</v>
      </c>
      <c r="N9" s="35">
        <f t="shared" si="0"/>
        <v>0</v>
      </c>
      <c r="O9" s="8">
        <v>0.12847222222222224</v>
      </c>
      <c r="P9" s="2"/>
      <c r="Q9" s="6"/>
      <c r="R9" s="4">
        <v>0.10416666666666667</v>
      </c>
      <c r="S9" s="2"/>
      <c r="T9" s="10"/>
      <c r="U9" s="8"/>
      <c r="V9" s="2"/>
      <c r="W9" s="10"/>
      <c r="X9" s="33">
        <f t="shared" si="6"/>
        <v>0.2326388888888889</v>
      </c>
      <c r="Y9" s="34">
        <f t="shared" si="7"/>
        <v>0</v>
      </c>
      <c r="Z9" s="35">
        <f t="shared" si="1"/>
        <v>0</v>
      </c>
      <c r="AA9" s="4"/>
      <c r="AB9" s="2">
        <v>0.4201388888888889</v>
      </c>
      <c r="AC9" s="10"/>
      <c r="AD9" s="8"/>
      <c r="AE9" s="2"/>
      <c r="AF9" s="6"/>
      <c r="AG9" s="4"/>
      <c r="AH9" s="2"/>
      <c r="AI9" s="2"/>
      <c r="AJ9" s="33">
        <f t="shared" si="8"/>
        <v>0</v>
      </c>
      <c r="AK9" s="34">
        <f t="shared" si="9"/>
        <v>0.4201388888888889</v>
      </c>
      <c r="AL9" s="35">
        <f t="shared" si="2"/>
        <v>0</v>
      </c>
      <c r="AM9" s="8"/>
      <c r="AN9" s="2"/>
      <c r="AO9" s="6"/>
      <c r="AP9" s="4"/>
      <c r="AQ9" s="2"/>
      <c r="AR9" s="10"/>
      <c r="AS9" s="8"/>
      <c r="AT9" s="2"/>
      <c r="AU9" s="6"/>
      <c r="AV9" s="33">
        <f t="shared" si="10"/>
        <v>0</v>
      </c>
      <c r="AW9" s="34">
        <f t="shared" si="11"/>
        <v>0</v>
      </c>
      <c r="AX9" s="35">
        <f t="shared" si="3"/>
        <v>0</v>
      </c>
      <c r="AY9" s="36">
        <f t="shared" si="12"/>
        <v>0</v>
      </c>
      <c r="AZ9" s="37">
        <f t="shared" si="13"/>
        <v>0.1875</v>
      </c>
      <c r="BA9" s="37">
        <f t="shared" si="14"/>
        <v>0</v>
      </c>
      <c r="BB9" s="1"/>
    </row>
    <row r="10" spans="1:54" x14ac:dyDescent="0.25">
      <c r="A10" s="1"/>
      <c r="B10" s="1"/>
      <c r="C10" s="2"/>
      <c r="D10" s="2"/>
      <c r="E10" s="6"/>
      <c r="F10" s="8"/>
      <c r="G10" s="2"/>
      <c r="H10" s="6"/>
      <c r="I10" s="4"/>
      <c r="J10" s="2"/>
      <c r="K10" s="10"/>
      <c r="L10" s="33">
        <f t="shared" si="4"/>
        <v>0</v>
      </c>
      <c r="M10" s="34">
        <f t="shared" si="5"/>
        <v>0</v>
      </c>
      <c r="N10" s="35">
        <f t="shared" si="0"/>
        <v>0</v>
      </c>
      <c r="O10" s="8">
        <v>1.4930555555555556</v>
      </c>
      <c r="P10" s="2"/>
      <c r="Q10" s="6">
        <v>0.41666666666666669</v>
      </c>
      <c r="R10" s="4">
        <v>2.4270833333333335</v>
      </c>
      <c r="S10" s="2"/>
      <c r="T10" s="10">
        <v>0.41666666666666669</v>
      </c>
      <c r="U10" s="8">
        <v>1.8854166666666667</v>
      </c>
      <c r="V10" s="2"/>
      <c r="W10" s="10">
        <v>4.6388888888888884</v>
      </c>
      <c r="X10" s="33">
        <f t="shared" si="6"/>
        <v>0.33333333333333393</v>
      </c>
      <c r="Y10" s="34">
        <f t="shared" si="7"/>
        <v>0</v>
      </c>
      <c r="Z10" s="35">
        <f t="shared" si="1"/>
        <v>5.4722222222222214</v>
      </c>
      <c r="AA10" s="4">
        <v>1.4791666666666667</v>
      </c>
      <c r="AB10" s="2"/>
      <c r="AC10" s="10"/>
      <c r="AD10" s="8"/>
      <c r="AE10" s="2"/>
      <c r="AF10" s="6"/>
      <c r="AG10" s="4"/>
      <c r="AH10" s="2"/>
      <c r="AI10" s="2"/>
      <c r="AJ10" s="33">
        <f t="shared" si="8"/>
        <v>1.4791666666666667</v>
      </c>
      <c r="AK10" s="34">
        <f t="shared" si="9"/>
        <v>0</v>
      </c>
      <c r="AL10" s="35">
        <f t="shared" si="2"/>
        <v>0</v>
      </c>
      <c r="AM10" s="8"/>
      <c r="AN10" s="2"/>
      <c r="AO10" s="6"/>
      <c r="AP10" s="4"/>
      <c r="AQ10" s="2"/>
      <c r="AR10" s="10"/>
      <c r="AS10" s="8"/>
      <c r="AT10" s="2"/>
      <c r="AU10" s="6"/>
      <c r="AV10" s="33">
        <f t="shared" si="10"/>
        <v>0</v>
      </c>
      <c r="AW10" s="34">
        <f t="shared" si="11"/>
        <v>0</v>
      </c>
      <c r="AX10" s="35">
        <f t="shared" si="3"/>
        <v>0</v>
      </c>
      <c r="AY10" s="36">
        <f t="shared" si="12"/>
        <v>0</v>
      </c>
      <c r="AZ10" s="37">
        <f t="shared" si="13"/>
        <v>0.92361111111110994</v>
      </c>
      <c r="BA10" s="37">
        <f t="shared" si="14"/>
        <v>5.4722222222222214</v>
      </c>
      <c r="BB10" s="1"/>
    </row>
    <row r="11" spans="1:54" x14ac:dyDescent="0.25">
      <c r="A11" s="1"/>
      <c r="B11" s="1"/>
      <c r="C11" s="2"/>
      <c r="D11" s="2"/>
      <c r="E11" s="6"/>
      <c r="F11" s="8"/>
      <c r="G11" s="2"/>
      <c r="H11" s="6"/>
      <c r="I11" s="4"/>
      <c r="J11" s="2"/>
      <c r="K11" s="10"/>
      <c r="L11" s="33">
        <f t="shared" si="4"/>
        <v>0</v>
      </c>
      <c r="M11" s="34">
        <f t="shared" si="5"/>
        <v>0</v>
      </c>
      <c r="N11" s="35">
        <f t="shared" si="0"/>
        <v>0</v>
      </c>
      <c r="O11" s="8"/>
      <c r="P11" s="2"/>
      <c r="Q11" s="6"/>
      <c r="R11" s="4"/>
      <c r="S11" s="2"/>
      <c r="T11" s="10"/>
      <c r="U11" s="8">
        <v>0.72916666666666663</v>
      </c>
      <c r="V11" s="2"/>
      <c r="W11" s="10">
        <v>0.72916666666666663</v>
      </c>
      <c r="X11" s="33">
        <f t="shared" si="6"/>
        <v>0</v>
      </c>
      <c r="Y11" s="34">
        <f t="shared" si="7"/>
        <v>0</v>
      </c>
      <c r="Z11" s="35">
        <f t="shared" si="1"/>
        <v>0.72916666666666663</v>
      </c>
      <c r="AA11" s="4">
        <v>0.61111111111111105</v>
      </c>
      <c r="AB11" s="2"/>
      <c r="AC11" s="10"/>
      <c r="AD11" s="8"/>
      <c r="AE11" s="2"/>
      <c r="AF11" s="6"/>
      <c r="AG11" s="4"/>
      <c r="AH11" s="2"/>
      <c r="AI11" s="2"/>
      <c r="AJ11" s="33">
        <f t="shared" si="8"/>
        <v>0.61111111111111105</v>
      </c>
      <c r="AK11" s="34">
        <f t="shared" si="9"/>
        <v>0</v>
      </c>
      <c r="AL11" s="35">
        <f t="shared" si="2"/>
        <v>0</v>
      </c>
      <c r="AM11" s="8"/>
      <c r="AN11" s="2"/>
      <c r="AO11" s="6"/>
      <c r="AP11" s="4"/>
      <c r="AQ11" s="2"/>
      <c r="AR11" s="10"/>
      <c r="AS11" s="8"/>
      <c r="AT11" s="2"/>
      <c r="AU11" s="6"/>
      <c r="AV11" s="33">
        <f t="shared" si="10"/>
        <v>0</v>
      </c>
      <c r="AW11" s="34">
        <f t="shared" si="11"/>
        <v>0</v>
      </c>
      <c r="AX11" s="35">
        <f t="shared" si="3"/>
        <v>0</v>
      </c>
      <c r="AY11" s="36">
        <f t="shared" si="12"/>
        <v>0.24652777777777773</v>
      </c>
      <c r="AZ11" s="37">
        <f t="shared" si="13"/>
        <v>0</v>
      </c>
      <c r="BA11" s="37">
        <f t="shared" si="14"/>
        <v>0.72916666666666663</v>
      </c>
      <c r="BB11" s="1"/>
    </row>
    <row r="12" spans="1:54" x14ac:dyDescent="0.25">
      <c r="A12" s="1"/>
      <c r="B12" s="1"/>
      <c r="C12" s="2"/>
      <c r="D12" s="2"/>
      <c r="E12" s="6"/>
      <c r="F12" s="8"/>
      <c r="G12" s="2"/>
      <c r="H12" s="6"/>
      <c r="I12" s="4"/>
      <c r="J12" s="2"/>
      <c r="K12" s="10"/>
      <c r="L12" s="33">
        <f t="shared" si="4"/>
        <v>0</v>
      </c>
      <c r="M12" s="34">
        <f t="shared" si="5"/>
        <v>0</v>
      </c>
      <c r="N12" s="35">
        <f t="shared" si="0"/>
        <v>0</v>
      </c>
      <c r="O12" s="8">
        <v>0.46527777777777773</v>
      </c>
      <c r="P12" s="2"/>
      <c r="Q12" s="6">
        <v>0.41666666666666669</v>
      </c>
      <c r="R12" s="4">
        <v>1.0833333333333333</v>
      </c>
      <c r="S12" s="2"/>
      <c r="T12" s="10">
        <v>0.41666666666666669</v>
      </c>
      <c r="U12" s="8"/>
      <c r="V12" s="2"/>
      <c r="W12" s="10">
        <v>0.2951388888888889</v>
      </c>
      <c r="X12" s="33">
        <f t="shared" si="6"/>
        <v>0.42013888888888856</v>
      </c>
      <c r="Y12" s="34">
        <f t="shared" si="7"/>
        <v>0</v>
      </c>
      <c r="Z12" s="35">
        <f t="shared" si="1"/>
        <v>1.1284722222222223</v>
      </c>
      <c r="AA12" s="4">
        <v>7.2916666666666671E-2</v>
      </c>
      <c r="AB12" s="2"/>
      <c r="AC12" s="10"/>
      <c r="AD12" s="8"/>
      <c r="AE12" s="2"/>
      <c r="AF12" s="6"/>
      <c r="AG12" s="4"/>
      <c r="AH12" s="2"/>
      <c r="AI12" s="2"/>
      <c r="AJ12" s="33">
        <f t="shared" si="8"/>
        <v>7.2916666666666671E-2</v>
      </c>
      <c r="AK12" s="34">
        <f t="shared" si="9"/>
        <v>0</v>
      </c>
      <c r="AL12" s="35">
        <f t="shared" si="2"/>
        <v>0</v>
      </c>
      <c r="AM12" s="8"/>
      <c r="AN12" s="2"/>
      <c r="AO12" s="6"/>
      <c r="AP12" s="4"/>
      <c r="AQ12" s="2"/>
      <c r="AR12" s="10"/>
      <c r="AS12" s="8"/>
      <c r="AT12" s="2"/>
      <c r="AU12" s="6"/>
      <c r="AV12" s="33">
        <f t="shared" si="10"/>
        <v>0</v>
      </c>
      <c r="AW12" s="34">
        <f t="shared" si="11"/>
        <v>0</v>
      </c>
      <c r="AX12" s="35">
        <f t="shared" si="3"/>
        <v>0</v>
      </c>
      <c r="AY12" s="36">
        <f t="shared" si="12"/>
        <v>0</v>
      </c>
      <c r="AZ12" s="37">
        <f t="shared" si="13"/>
        <v>7.1180555555555913E-2</v>
      </c>
      <c r="BA12" s="37">
        <f t="shared" si="14"/>
        <v>1.1284722222222223</v>
      </c>
      <c r="BB12" s="1"/>
    </row>
    <row r="13" spans="1:54" x14ac:dyDescent="0.25">
      <c r="A13" s="1"/>
      <c r="B13" s="1"/>
      <c r="C13" s="2"/>
      <c r="D13" s="2"/>
      <c r="E13" s="6"/>
      <c r="F13" s="8"/>
      <c r="G13" s="2"/>
      <c r="H13" s="6"/>
      <c r="I13" s="4"/>
      <c r="J13" s="2"/>
      <c r="K13" s="10"/>
      <c r="L13" s="33">
        <f t="shared" si="4"/>
        <v>0</v>
      </c>
      <c r="M13" s="34">
        <f t="shared" si="5"/>
        <v>0</v>
      </c>
      <c r="N13" s="35">
        <f t="shared" si="0"/>
        <v>0</v>
      </c>
      <c r="O13" s="8">
        <v>0.52777777777777779</v>
      </c>
      <c r="P13" s="2"/>
      <c r="Q13" s="6">
        <v>0.41666666666666669</v>
      </c>
      <c r="R13" s="4">
        <v>0.97569444444444453</v>
      </c>
      <c r="S13" s="2"/>
      <c r="T13" s="10">
        <v>0.41666666666666669</v>
      </c>
      <c r="U13" s="8">
        <v>0.18402777777777779</v>
      </c>
      <c r="V13" s="2"/>
      <c r="W13" s="10">
        <v>0.52083333333333337</v>
      </c>
      <c r="X13" s="33">
        <f t="shared" si="6"/>
        <v>0.33333333333333315</v>
      </c>
      <c r="Y13" s="34">
        <f t="shared" si="7"/>
        <v>0</v>
      </c>
      <c r="Z13" s="35">
        <f t="shared" si="1"/>
        <v>1.3541666666666667</v>
      </c>
      <c r="AA13" s="4">
        <v>7.9861111111111105E-2</v>
      </c>
      <c r="AB13" s="2"/>
      <c r="AC13" s="10"/>
      <c r="AD13" s="8"/>
      <c r="AE13" s="2"/>
      <c r="AF13" s="6"/>
      <c r="AG13" s="4"/>
      <c r="AH13" s="2"/>
      <c r="AI13" s="2"/>
      <c r="AJ13" s="33">
        <f t="shared" si="8"/>
        <v>7.9861111111111105E-2</v>
      </c>
      <c r="AK13" s="34">
        <f t="shared" si="9"/>
        <v>0</v>
      </c>
      <c r="AL13" s="35">
        <f t="shared" si="2"/>
        <v>0</v>
      </c>
      <c r="AM13" s="8"/>
      <c r="AN13" s="2"/>
      <c r="AO13" s="6"/>
      <c r="AP13" s="4"/>
      <c r="AQ13" s="2"/>
      <c r="AR13" s="10"/>
      <c r="AS13" s="8"/>
      <c r="AT13" s="2"/>
      <c r="AU13" s="6"/>
      <c r="AV13" s="33">
        <f t="shared" si="10"/>
        <v>0</v>
      </c>
      <c r="AW13" s="34">
        <f t="shared" si="11"/>
        <v>0</v>
      </c>
      <c r="AX13" s="35">
        <f t="shared" si="3"/>
        <v>0</v>
      </c>
      <c r="AY13" s="36">
        <f t="shared" si="12"/>
        <v>0</v>
      </c>
      <c r="AZ13" s="37">
        <f t="shared" si="13"/>
        <v>0.26388888888888906</v>
      </c>
      <c r="BA13" s="37">
        <f t="shared" si="14"/>
        <v>1.3541666666666667</v>
      </c>
      <c r="BB13" s="1"/>
    </row>
    <row r="14" spans="1:54" x14ac:dyDescent="0.25">
      <c r="A14" s="1"/>
      <c r="B14" s="1"/>
      <c r="C14" s="2"/>
      <c r="D14" s="2"/>
      <c r="E14" s="6"/>
      <c r="F14" s="8"/>
      <c r="G14" s="2"/>
      <c r="H14" s="6"/>
      <c r="I14" s="4"/>
      <c r="J14" s="2"/>
      <c r="K14" s="10"/>
      <c r="L14" s="33">
        <f t="shared" si="4"/>
        <v>0</v>
      </c>
      <c r="M14" s="34">
        <f t="shared" si="5"/>
        <v>0</v>
      </c>
      <c r="N14" s="35">
        <f t="shared" si="0"/>
        <v>0</v>
      </c>
      <c r="O14" s="8">
        <v>0.49305555555555558</v>
      </c>
      <c r="P14" s="2"/>
      <c r="Q14" s="6">
        <v>0.41666666666666669</v>
      </c>
      <c r="R14" s="4">
        <v>0.74652777777777779</v>
      </c>
      <c r="S14" s="2"/>
      <c r="T14" s="10">
        <v>0.41666666666666669</v>
      </c>
      <c r="U14" s="8"/>
      <c r="V14" s="2"/>
      <c r="W14" s="10"/>
      <c r="X14" s="33">
        <f t="shared" si="6"/>
        <v>0.40625000000000006</v>
      </c>
      <c r="Y14" s="34">
        <f t="shared" si="7"/>
        <v>0</v>
      </c>
      <c r="Z14" s="35">
        <f t="shared" si="1"/>
        <v>0.83333333333333337</v>
      </c>
      <c r="AA14" s="4">
        <v>0.46527777777777773</v>
      </c>
      <c r="AB14" s="2"/>
      <c r="AC14" s="10"/>
      <c r="AD14" s="8"/>
      <c r="AE14" s="2"/>
      <c r="AF14" s="6"/>
      <c r="AG14" s="4"/>
      <c r="AH14" s="2"/>
      <c r="AI14" s="2"/>
      <c r="AJ14" s="33">
        <f t="shared" si="8"/>
        <v>0.46527777777777773</v>
      </c>
      <c r="AK14" s="34">
        <f t="shared" si="9"/>
        <v>0</v>
      </c>
      <c r="AL14" s="35">
        <f t="shared" si="2"/>
        <v>0</v>
      </c>
      <c r="AM14" s="8"/>
      <c r="AN14" s="2"/>
      <c r="AO14" s="6"/>
      <c r="AP14" s="4"/>
      <c r="AQ14" s="2"/>
      <c r="AR14" s="10"/>
      <c r="AS14" s="8"/>
      <c r="AT14" s="2"/>
      <c r="AU14" s="6"/>
      <c r="AV14" s="33">
        <f t="shared" si="10"/>
        <v>0</v>
      </c>
      <c r="AW14" s="34">
        <f t="shared" si="11"/>
        <v>0</v>
      </c>
      <c r="AX14" s="35">
        <f t="shared" si="3"/>
        <v>0</v>
      </c>
      <c r="AY14" s="36">
        <f t="shared" si="12"/>
        <v>0.4548611111111111</v>
      </c>
      <c r="AZ14" s="37">
        <f t="shared" si="13"/>
        <v>0</v>
      </c>
      <c r="BA14" s="37">
        <f t="shared" si="14"/>
        <v>0.83333333333333337</v>
      </c>
      <c r="BB14" s="1"/>
    </row>
    <row r="15" spans="1:54" x14ac:dyDescent="0.25">
      <c r="A15" s="1"/>
      <c r="B15" s="1"/>
      <c r="C15" s="2"/>
      <c r="D15" s="2"/>
      <c r="E15" s="6"/>
      <c r="F15" s="8"/>
      <c r="G15" s="2"/>
      <c r="H15" s="6"/>
      <c r="I15" s="4"/>
      <c r="J15" s="2"/>
      <c r="K15" s="10"/>
      <c r="L15" s="33">
        <f t="shared" si="4"/>
        <v>0</v>
      </c>
      <c r="M15" s="34">
        <f t="shared" si="5"/>
        <v>0</v>
      </c>
      <c r="N15" s="35">
        <f t="shared" si="0"/>
        <v>0</v>
      </c>
      <c r="O15" s="8">
        <v>0.62638888888888888</v>
      </c>
      <c r="P15" s="2"/>
      <c r="Q15" s="6">
        <v>0.41666666666666669</v>
      </c>
      <c r="R15" s="4">
        <v>0.84375</v>
      </c>
      <c r="S15" s="2"/>
      <c r="T15" s="10">
        <v>0.41666666666666669</v>
      </c>
      <c r="U15" s="8">
        <v>0.99305555555555547</v>
      </c>
      <c r="V15" s="2"/>
      <c r="W15" s="10">
        <v>1.2965277777777777</v>
      </c>
      <c r="X15" s="33">
        <f t="shared" si="6"/>
        <v>0.33333333333333348</v>
      </c>
      <c r="Y15" s="34">
        <f t="shared" si="7"/>
        <v>0</v>
      </c>
      <c r="Z15" s="35">
        <f t="shared" si="1"/>
        <v>2.129861111111111</v>
      </c>
      <c r="AA15" s="4">
        <v>0.17361111111111113</v>
      </c>
      <c r="AB15" s="2"/>
      <c r="AC15" s="10"/>
      <c r="AD15" s="8"/>
      <c r="AE15" s="2"/>
      <c r="AF15" s="6"/>
      <c r="AG15" s="4"/>
      <c r="AH15" s="2"/>
      <c r="AI15" s="2"/>
      <c r="AJ15" s="33">
        <f t="shared" si="8"/>
        <v>0.17361111111111113</v>
      </c>
      <c r="AK15" s="34">
        <f t="shared" si="9"/>
        <v>0</v>
      </c>
      <c r="AL15" s="35">
        <f t="shared" si="2"/>
        <v>0</v>
      </c>
      <c r="AM15" s="8"/>
      <c r="AN15" s="2"/>
      <c r="AO15" s="6"/>
      <c r="AP15" s="4"/>
      <c r="AQ15" s="2"/>
      <c r="AR15" s="10"/>
      <c r="AS15" s="8"/>
      <c r="AT15" s="2"/>
      <c r="AU15" s="6"/>
      <c r="AV15" s="33">
        <f t="shared" si="10"/>
        <v>0</v>
      </c>
      <c r="AW15" s="34">
        <f t="shared" si="11"/>
        <v>0</v>
      </c>
      <c r="AX15" s="35">
        <f t="shared" si="3"/>
        <v>0</v>
      </c>
      <c r="AY15" s="36">
        <f t="shared" si="12"/>
        <v>0</v>
      </c>
      <c r="AZ15" s="37">
        <f t="shared" si="13"/>
        <v>0.55798611111111096</v>
      </c>
      <c r="BA15" s="37">
        <f t="shared" si="14"/>
        <v>2.129861111111111</v>
      </c>
      <c r="BB15" s="1"/>
    </row>
    <row r="16" spans="1:54" x14ac:dyDescent="0.25">
      <c r="A16" s="1"/>
      <c r="B16" s="1"/>
      <c r="C16" s="2"/>
      <c r="D16" s="2"/>
      <c r="E16" s="6"/>
      <c r="F16" s="8"/>
      <c r="G16" s="2"/>
      <c r="H16" s="6"/>
      <c r="I16" s="4"/>
      <c r="J16" s="2"/>
      <c r="K16" s="10"/>
      <c r="L16" s="33">
        <f t="shared" si="4"/>
        <v>0</v>
      </c>
      <c r="M16" s="34">
        <f t="shared" si="5"/>
        <v>0</v>
      </c>
      <c r="N16" s="35">
        <f t="shared" si="0"/>
        <v>0</v>
      </c>
      <c r="O16" s="8">
        <v>0.35069444444444442</v>
      </c>
      <c r="P16" s="2"/>
      <c r="Q16" s="6">
        <v>0.41666666666666669</v>
      </c>
      <c r="R16" s="4">
        <v>0.84027777777777779</v>
      </c>
      <c r="S16" s="2"/>
      <c r="T16" s="10">
        <v>0.41666666666666669</v>
      </c>
      <c r="U16" s="8">
        <v>0.56944444444444442</v>
      </c>
      <c r="V16" s="2"/>
      <c r="W16" s="10">
        <v>0.59375</v>
      </c>
      <c r="X16" s="33">
        <f t="shared" si="6"/>
        <v>0.33333333333333326</v>
      </c>
      <c r="Y16" s="34">
        <f t="shared" si="7"/>
        <v>0</v>
      </c>
      <c r="Z16" s="35">
        <f t="shared" si="1"/>
        <v>1.4270833333333335</v>
      </c>
      <c r="AA16" s="4">
        <v>0.71527777777777779</v>
      </c>
      <c r="AB16" s="2"/>
      <c r="AC16" s="10"/>
      <c r="AD16" s="8"/>
      <c r="AE16" s="2"/>
      <c r="AF16" s="6"/>
      <c r="AG16" s="4"/>
      <c r="AH16" s="2"/>
      <c r="AI16" s="2"/>
      <c r="AJ16" s="33">
        <f t="shared" si="8"/>
        <v>0.71527777777777779</v>
      </c>
      <c r="AK16" s="34">
        <f t="shared" si="9"/>
        <v>0</v>
      </c>
      <c r="AL16" s="35">
        <f t="shared" si="2"/>
        <v>0</v>
      </c>
      <c r="AM16" s="8"/>
      <c r="AN16" s="2"/>
      <c r="AO16" s="6"/>
      <c r="AP16" s="4"/>
      <c r="AQ16" s="2"/>
      <c r="AR16" s="10"/>
      <c r="AS16" s="8"/>
      <c r="AT16" s="2"/>
      <c r="AU16" s="6"/>
      <c r="AV16" s="33">
        <f t="shared" si="10"/>
        <v>0</v>
      </c>
      <c r="AW16" s="34">
        <f t="shared" si="11"/>
        <v>0</v>
      </c>
      <c r="AX16" s="35">
        <f t="shared" si="3"/>
        <v>0</v>
      </c>
      <c r="AY16" s="36">
        <f t="shared" si="12"/>
        <v>0.33506944444444431</v>
      </c>
      <c r="AZ16" s="37">
        <f t="shared" si="13"/>
        <v>0</v>
      </c>
      <c r="BA16" s="37">
        <f t="shared" si="14"/>
        <v>1.4270833333333335</v>
      </c>
      <c r="BB16" s="1"/>
    </row>
    <row r="17" spans="1:54" x14ac:dyDescent="0.25">
      <c r="A17" s="1"/>
      <c r="B17" s="1"/>
      <c r="C17" s="2"/>
      <c r="D17" s="2"/>
      <c r="E17" s="6"/>
      <c r="F17" s="8"/>
      <c r="G17" s="2"/>
      <c r="H17" s="6"/>
      <c r="I17" s="4"/>
      <c r="J17" s="2"/>
      <c r="K17" s="10"/>
      <c r="L17" s="33">
        <f t="shared" si="4"/>
        <v>0</v>
      </c>
      <c r="M17" s="34">
        <f t="shared" si="5"/>
        <v>0</v>
      </c>
      <c r="N17" s="35">
        <f t="shared" si="0"/>
        <v>0</v>
      </c>
      <c r="O17" s="8">
        <v>0.31388888888888888</v>
      </c>
      <c r="P17" s="2"/>
      <c r="Q17" s="6">
        <v>0.41666666666666669</v>
      </c>
      <c r="R17" s="4">
        <v>0.79513888888888884</v>
      </c>
      <c r="S17" s="2"/>
      <c r="T17" s="10">
        <v>0.41666666666666669</v>
      </c>
      <c r="U17" s="8"/>
      <c r="V17" s="2"/>
      <c r="W17" s="10"/>
      <c r="X17" s="33">
        <f t="shared" si="6"/>
        <v>0.2756944444444443</v>
      </c>
      <c r="Y17" s="34">
        <f t="shared" si="7"/>
        <v>0</v>
      </c>
      <c r="Z17" s="35">
        <f t="shared" si="1"/>
        <v>0.83333333333333337</v>
      </c>
      <c r="AA17" s="4">
        <v>1.625</v>
      </c>
      <c r="AB17" s="2"/>
      <c r="AC17" s="10"/>
      <c r="AD17" s="8"/>
      <c r="AE17" s="2"/>
      <c r="AF17" s="6"/>
      <c r="AG17" s="4"/>
      <c r="AH17" s="2"/>
      <c r="AI17" s="2"/>
      <c r="AJ17" s="33">
        <f t="shared" si="8"/>
        <v>1.625</v>
      </c>
      <c r="AK17" s="34">
        <f t="shared" si="9"/>
        <v>0</v>
      </c>
      <c r="AL17" s="35">
        <f t="shared" si="2"/>
        <v>0</v>
      </c>
      <c r="AM17" s="8"/>
      <c r="AN17" s="2"/>
      <c r="AO17" s="6"/>
      <c r="AP17" s="4"/>
      <c r="AQ17" s="2"/>
      <c r="AR17" s="10"/>
      <c r="AS17" s="8"/>
      <c r="AT17" s="2"/>
      <c r="AU17" s="6"/>
      <c r="AV17" s="33">
        <f t="shared" si="10"/>
        <v>0</v>
      </c>
      <c r="AW17" s="34">
        <f t="shared" si="11"/>
        <v>0</v>
      </c>
      <c r="AX17" s="35">
        <f t="shared" si="3"/>
        <v>0</v>
      </c>
      <c r="AY17" s="36">
        <f t="shared" si="12"/>
        <v>1.4840277777777775</v>
      </c>
      <c r="AZ17" s="37">
        <f t="shared" si="13"/>
        <v>0</v>
      </c>
      <c r="BA17" s="37">
        <f t="shared" si="14"/>
        <v>0.83333333333333337</v>
      </c>
      <c r="BB17" s="1"/>
    </row>
    <row r="18" spans="1:54" x14ac:dyDescent="0.25">
      <c r="A18" s="1"/>
      <c r="B18" s="1"/>
      <c r="C18" s="2"/>
      <c r="D18" s="2"/>
      <c r="E18" s="6"/>
      <c r="F18" s="8"/>
      <c r="G18" s="2"/>
      <c r="H18" s="6"/>
      <c r="I18" s="4"/>
      <c r="J18" s="2"/>
      <c r="K18" s="10"/>
      <c r="L18" s="33">
        <f t="shared" si="4"/>
        <v>0</v>
      </c>
      <c r="M18" s="34">
        <f t="shared" si="5"/>
        <v>0</v>
      </c>
      <c r="N18" s="35">
        <f t="shared" si="0"/>
        <v>0</v>
      </c>
      <c r="O18" s="8">
        <v>0.35069444444444442</v>
      </c>
      <c r="P18" s="2"/>
      <c r="Q18" s="6">
        <v>0.41666666666666669</v>
      </c>
      <c r="R18" s="4">
        <v>0.54513888888888895</v>
      </c>
      <c r="S18" s="2"/>
      <c r="T18" s="10"/>
      <c r="U18" s="8">
        <v>0.1076388888888889</v>
      </c>
      <c r="V18" s="2"/>
      <c r="W18" s="10">
        <v>0.25347222222222221</v>
      </c>
      <c r="X18" s="33">
        <f t="shared" si="6"/>
        <v>0.33333333333333337</v>
      </c>
      <c r="Y18" s="34">
        <f t="shared" si="7"/>
        <v>0</v>
      </c>
      <c r="Z18" s="35">
        <f t="shared" si="1"/>
        <v>0.67013888888888884</v>
      </c>
      <c r="AA18" s="4">
        <v>1.0347222222222221</v>
      </c>
      <c r="AB18" s="2"/>
      <c r="AC18" s="10"/>
      <c r="AD18" s="8"/>
      <c r="AE18" s="2"/>
      <c r="AF18" s="6"/>
      <c r="AG18" s="4"/>
      <c r="AH18" s="2"/>
      <c r="AI18" s="2"/>
      <c r="AJ18" s="33">
        <f t="shared" si="8"/>
        <v>1.0347222222222221</v>
      </c>
      <c r="AK18" s="34">
        <f t="shared" si="9"/>
        <v>0</v>
      </c>
      <c r="AL18" s="35">
        <f t="shared" si="2"/>
        <v>0</v>
      </c>
      <c r="AM18" s="8"/>
      <c r="AN18" s="2"/>
      <c r="AO18" s="6"/>
      <c r="AP18" s="4"/>
      <c r="AQ18" s="2"/>
      <c r="AR18" s="10"/>
      <c r="AS18" s="8"/>
      <c r="AT18" s="2"/>
      <c r="AU18" s="6"/>
      <c r="AV18" s="33">
        <f t="shared" si="10"/>
        <v>0</v>
      </c>
      <c r="AW18" s="34">
        <f t="shared" si="11"/>
        <v>0</v>
      </c>
      <c r="AX18" s="35">
        <f t="shared" si="3"/>
        <v>0</v>
      </c>
      <c r="AY18" s="36">
        <f t="shared" si="12"/>
        <v>1.0329861111111112</v>
      </c>
      <c r="AZ18" s="37">
        <f t="shared" si="13"/>
        <v>0</v>
      </c>
      <c r="BA18" s="37">
        <f t="shared" si="14"/>
        <v>0.67013888888888884</v>
      </c>
      <c r="BB18" s="1"/>
    </row>
    <row r="19" spans="1:54" x14ac:dyDescent="0.25">
      <c r="A19" s="1"/>
      <c r="B19" s="1"/>
      <c r="C19" s="2"/>
      <c r="D19" s="2"/>
      <c r="E19" s="6"/>
      <c r="F19" s="8"/>
      <c r="G19" s="2"/>
      <c r="H19" s="6"/>
      <c r="I19" s="4"/>
      <c r="J19" s="2"/>
      <c r="K19" s="10"/>
      <c r="L19" s="33">
        <f>MAX(,C19+F19+I19-D19-G19-J19-E19-H19-K19)</f>
        <v>0</v>
      </c>
      <c r="M19" s="34">
        <f>-MIN(,C19+F19+I19-D19-G19-J19-E19-H19-K19)</f>
        <v>0</v>
      </c>
      <c r="N19" s="35">
        <f t="shared" si="0"/>
        <v>0</v>
      </c>
      <c r="O19" s="8"/>
      <c r="P19" s="2">
        <v>0.52083333333333337</v>
      </c>
      <c r="Q19" s="6"/>
      <c r="R19" s="4"/>
      <c r="S19" s="2">
        <v>3.472222222222222E-3</v>
      </c>
      <c r="T19" s="10">
        <v>0.41666666666666669</v>
      </c>
      <c r="U19" s="8">
        <v>4.8611111111111112E-2</v>
      </c>
      <c r="V19" s="2"/>
      <c r="W19" s="10"/>
      <c r="X19" s="33">
        <f>MAX(,O19+R19+U19-P19-S19-V19-Q19-T19-W19)</f>
        <v>0</v>
      </c>
      <c r="Y19" s="34">
        <f>-MIN(,O19+R19+U19-P19-S19-V19-Q19-T19-W19)</f>
        <v>0.89236111111111116</v>
      </c>
      <c r="Z19" s="35">
        <f t="shared" ref="Z5:Z27" si="15">SUM(Q19,T19,W19)</f>
        <v>0.41666666666666669</v>
      </c>
      <c r="AA19" s="4">
        <v>0.58958333333333335</v>
      </c>
      <c r="AB19" s="2"/>
      <c r="AC19" s="10"/>
      <c r="AD19" s="8"/>
      <c r="AE19" s="2"/>
      <c r="AF19" s="6"/>
      <c r="AG19" s="4"/>
      <c r="AH19" s="2"/>
      <c r="AI19" s="2"/>
      <c r="AJ19" s="33">
        <f>MAX(,AA19+AD19+AG19-AB19-AE19-AH19-AC19-AF19-AI19)</f>
        <v>0.58958333333333335</v>
      </c>
      <c r="AK19" s="34">
        <f>-MIN(,AA19+AD19+AG19-AB19-AE19-AH19-AC19-AF19-AI19)</f>
        <v>0</v>
      </c>
      <c r="AL19" s="35">
        <f t="shared" si="2"/>
        <v>0</v>
      </c>
      <c r="AM19" s="8"/>
      <c r="AN19" s="2"/>
      <c r="AO19" s="6"/>
      <c r="AP19" s="4"/>
      <c r="AQ19" s="2"/>
      <c r="AR19" s="10"/>
      <c r="AS19" s="8"/>
      <c r="AT19" s="2"/>
      <c r="AU19" s="6"/>
      <c r="AV19" s="33">
        <f>MAX(,AM19+AP19+AS19-AN19-AQ19-AT19-AO19-AR19-AU19)</f>
        <v>0</v>
      </c>
      <c r="AW19" s="34">
        <f>-MIN(,AM19+AP19+AS19-AN19-AQ19-AT19-AO19-AR19-AU19)</f>
        <v>0</v>
      </c>
      <c r="AX19" s="35">
        <f t="shared" si="3"/>
        <v>0</v>
      </c>
      <c r="AY19" s="36">
        <f t="shared" si="12"/>
        <v>0</v>
      </c>
      <c r="AZ19" s="37">
        <f t="shared" si="13"/>
        <v>0.51111111111111107</v>
      </c>
      <c r="BA19" s="37">
        <f t="shared" si="14"/>
        <v>0.41666666666666669</v>
      </c>
      <c r="BB19" s="1"/>
    </row>
    <row r="20" spans="1:54" x14ac:dyDescent="0.25">
      <c r="A20" s="1"/>
      <c r="B20" s="1"/>
      <c r="C20" s="2"/>
      <c r="D20" s="2"/>
      <c r="E20" s="6"/>
      <c r="F20" s="8"/>
      <c r="G20" s="2"/>
      <c r="H20" s="6"/>
      <c r="I20" s="4"/>
      <c r="J20" s="2"/>
      <c r="K20" s="10"/>
      <c r="L20" s="33">
        <f t="shared" ref="L20:L27" si="16">MAX(,C20+F20+I20-D20-G20-J20-E20-H20-K20)</f>
        <v>0</v>
      </c>
      <c r="M20" s="34">
        <f t="shared" ref="M20:M27" si="17">-MIN(,C20+F20+I20-D20-G20-J20-E20-H20-K20)</f>
        <v>0</v>
      </c>
      <c r="N20" s="35">
        <f t="shared" si="0"/>
        <v>0</v>
      </c>
      <c r="O20" s="8"/>
      <c r="P20" s="2">
        <v>0.81597222222222221</v>
      </c>
      <c r="Q20" s="6"/>
      <c r="R20" s="4"/>
      <c r="S20" s="2">
        <v>0.9375</v>
      </c>
      <c r="T20" s="10"/>
      <c r="U20" s="8">
        <v>0.15972222222222224</v>
      </c>
      <c r="V20" s="2"/>
      <c r="W20" s="10">
        <v>0.15972222222222224</v>
      </c>
      <c r="X20" s="33">
        <f t="shared" ref="X20:X27" si="18">MAX(,O20+R20+U20-P20-S20-V20-Q20-T20-W20)</f>
        <v>0</v>
      </c>
      <c r="Y20" s="34">
        <f t="shared" ref="Y20:Y27" si="19">-MIN(,O20+R20+U20-P20-S20-V20-Q20-T20-W20)</f>
        <v>1.7534722222222223</v>
      </c>
      <c r="Z20" s="35">
        <f t="shared" si="15"/>
        <v>0.15972222222222224</v>
      </c>
      <c r="AA20" s="4">
        <v>0.21180555555555555</v>
      </c>
      <c r="AB20" s="2"/>
      <c r="AC20" s="10"/>
      <c r="AD20" s="8"/>
      <c r="AE20" s="2"/>
      <c r="AF20" s="6"/>
      <c r="AG20" s="4"/>
      <c r="AH20" s="2"/>
      <c r="AI20" s="2"/>
      <c r="AJ20" s="33">
        <f t="shared" ref="AJ20:AJ27" si="20">MAX(,AA20+AD20+AG20-AB20-AE20-AH20-AC20-AF20-AI20)</f>
        <v>0.21180555555555555</v>
      </c>
      <c r="AK20" s="34">
        <f t="shared" ref="AK20:AK27" si="21">-MIN(,AA20+AD20+AG20-AB20-AE20-AH20-AC20-AF20-AI20)</f>
        <v>0</v>
      </c>
      <c r="AL20" s="35">
        <f t="shared" si="2"/>
        <v>0</v>
      </c>
      <c r="AM20" s="8"/>
      <c r="AN20" s="2"/>
      <c r="AO20" s="6"/>
      <c r="AP20" s="4"/>
      <c r="AQ20" s="2"/>
      <c r="AR20" s="10"/>
      <c r="AS20" s="8"/>
      <c r="AT20" s="2"/>
      <c r="AU20" s="6"/>
      <c r="AV20" s="33">
        <f t="shared" ref="AV20:AV27" si="22">MAX(,AM20+AP20+AS20-AN20-AQ20-AT20-AO20-AR20-AU20)</f>
        <v>0</v>
      </c>
      <c r="AW20" s="34">
        <f t="shared" ref="AW20:AW27" si="23">-MIN(,AM20+AP20+AS20-AN20-AQ20-AT20-AO20-AR20-AU20)</f>
        <v>0</v>
      </c>
      <c r="AX20" s="35">
        <f t="shared" si="3"/>
        <v>0</v>
      </c>
      <c r="AY20" s="36">
        <f t="shared" si="12"/>
        <v>0</v>
      </c>
      <c r="AZ20" s="37">
        <f t="shared" si="13"/>
        <v>1.6215277777777781</v>
      </c>
      <c r="BA20" s="37">
        <f t="shared" si="14"/>
        <v>0.15972222222222224</v>
      </c>
      <c r="BB20" s="1"/>
    </row>
    <row r="21" spans="1:54" x14ac:dyDescent="0.25">
      <c r="A21" s="1"/>
      <c r="B21" s="1"/>
      <c r="C21" s="2"/>
      <c r="D21" s="2"/>
      <c r="E21" s="6"/>
      <c r="F21" s="8"/>
      <c r="G21" s="2"/>
      <c r="H21" s="6"/>
      <c r="I21" s="4"/>
      <c r="J21" s="2"/>
      <c r="K21" s="10"/>
      <c r="L21" s="33">
        <f t="shared" si="16"/>
        <v>0</v>
      </c>
      <c r="M21" s="34">
        <f t="shared" si="17"/>
        <v>0</v>
      </c>
      <c r="N21" s="35">
        <f t="shared" si="0"/>
        <v>0</v>
      </c>
      <c r="O21" s="8"/>
      <c r="P21" s="2"/>
      <c r="Q21" s="6"/>
      <c r="R21" s="4"/>
      <c r="S21" s="2"/>
      <c r="T21" s="10"/>
      <c r="U21" s="8"/>
      <c r="V21" s="2"/>
      <c r="W21" s="10"/>
      <c r="X21" s="33">
        <f t="shared" si="18"/>
        <v>0</v>
      </c>
      <c r="Y21" s="34">
        <f t="shared" si="19"/>
        <v>0</v>
      </c>
      <c r="Z21" s="35">
        <f t="shared" si="15"/>
        <v>0</v>
      </c>
      <c r="AA21" s="4">
        <v>5.5555555555555552E-2</v>
      </c>
      <c r="AB21" s="2"/>
      <c r="AC21" s="10"/>
      <c r="AD21" s="8"/>
      <c r="AE21" s="2"/>
      <c r="AF21" s="6"/>
      <c r="AG21" s="4"/>
      <c r="AH21" s="2"/>
      <c r="AI21" s="2"/>
      <c r="AJ21" s="33">
        <f t="shared" si="20"/>
        <v>5.5555555555555552E-2</v>
      </c>
      <c r="AK21" s="34">
        <f t="shared" si="21"/>
        <v>0</v>
      </c>
      <c r="AL21" s="35">
        <f t="shared" si="2"/>
        <v>0</v>
      </c>
      <c r="AM21" s="8"/>
      <c r="AN21" s="2"/>
      <c r="AO21" s="6"/>
      <c r="AP21" s="4"/>
      <c r="AQ21" s="2"/>
      <c r="AR21" s="10"/>
      <c r="AS21" s="8"/>
      <c r="AT21" s="2"/>
      <c r="AU21" s="6"/>
      <c r="AV21" s="33">
        <f t="shared" si="22"/>
        <v>0</v>
      </c>
      <c r="AW21" s="34">
        <f t="shared" si="23"/>
        <v>0</v>
      </c>
      <c r="AX21" s="35">
        <f t="shared" si="3"/>
        <v>0</v>
      </c>
      <c r="AY21" s="36">
        <f t="shared" si="12"/>
        <v>5.5555555555555552E-2</v>
      </c>
      <c r="AZ21" s="37">
        <f t="shared" si="13"/>
        <v>0</v>
      </c>
      <c r="BA21" s="37">
        <f t="shared" si="14"/>
        <v>0</v>
      </c>
      <c r="BB21" s="1"/>
    </row>
    <row r="22" spans="1:54" x14ac:dyDescent="0.25">
      <c r="A22" s="1"/>
      <c r="B22" s="1"/>
      <c r="C22" s="2"/>
      <c r="D22" s="2"/>
      <c r="E22" s="6"/>
      <c r="F22" s="8"/>
      <c r="G22" s="2"/>
      <c r="H22" s="6"/>
      <c r="I22" s="4"/>
      <c r="J22" s="2"/>
      <c r="K22" s="10"/>
      <c r="L22" s="33">
        <f t="shared" si="16"/>
        <v>0</v>
      </c>
      <c r="M22" s="34">
        <f t="shared" si="17"/>
        <v>0</v>
      </c>
      <c r="N22" s="35">
        <f t="shared" si="0"/>
        <v>0</v>
      </c>
      <c r="O22" s="8"/>
      <c r="P22" s="2">
        <v>0.22569444444444445</v>
      </c>
      <c r="Q22" s="6"/>
      <c r="R22" s="4">
        <v>0.49305555555555558</v>
      </c>
      <c r="S22" s="2"/>
      <c r="T22" s="10"/>
      <c r="U22" s="8">
        <v>0.60763888888888895</v>
      </c>
      <c r="V22" s="2"/>
      <c r="W22" s="10">
        <v>1.1006944444444444</v>
      </c>
      <c r="X22" s="33">
        <f t="shared" si="18"/>
        <v>0</v>
      </c>
      <c r="Y22" s="34">
        <f t="shared" si="19"/>
        <v>0.2256944444444442</v>
      </c>
      <c r="Z22" s="35">
        <f t="shared" si="15"/>
        <v>1.1006944444444444</v>
      </c>
      <c r="AA22" s="4"/>
      <c r="AB22" s="2">
        <v>0.31944444444444448</v>
      </c>
      <c r="AC22" s="10"/>
      <c r="AD22" s="8"/>
      <c r="AE22" s="2"/>
      <c r="AF22" s="6"/>
      <c r="AG22" s="4"/>
      <c r="AH22" s="2"/>
      <c r="AI22" s="2"/>
      <c r="AJ22" s="33">
        <f t="shared" si="20"/>
        <v>0</v>
      </c>
      <c r="AK22" s="34">
        <f t="shared" si="21"/>
        <v>0.31944444444444448</v>
      </c>
      <c r="AL22" s="35">
        <f t="shared" si="2"/>
        <v>0</v>
      </c>
      <c r="AM22" s="8"/>
      <c r="AN22" s="2"/>
      <c r="AO22" s="6"/>
      <c r="AP22" s="4"/>
      <c r="AQ22" s="2"/>
      <c r="AR22" s="10"/>
      <c r="AS22" s="8"/>
      <c r="AT22" s="2"/>
      <c r="AU22" s="6"/>
      <c r="AV22" s="33">
        <f t="shared" si="22"/>
        <v>0</v>
      </c>
      <c r="AW22" s="34">
        <f t="shared" si="23"/>
        <v>0</v>
      </c>
      <c r="AX22" s="35">
        <f t="shared" si="3"/>
        <v>0</v>
      </c>
      <c r="AY22" s="36">
        <f t="shared" si="12"/>
        <v>0</v>
      </c>
      <c r="AZ22" s="37">
        <f t="shared" si="13"/>
        <v>1.0954861111111109</v>
      </c>
      <c r="BA22" s="37">
        <f t="shared" si="14"/>
        <v>1.1006944444444444</v>
      </c>
      <c r="BB22" s="1"/>
    </row>
    <row r="23" spans="1:54" x14ac:dyDescent="0.25">
      <c r="A23" s="1"/>
      <c r="B23" s="1"/>
      <c r="C23" s="2"/>
      <c r="D23" s="2"/>
      <c r="E23" s="6"/>
      <c r="F23" s="8"/>
      <c r="G23" s="2"/>
      <c r="H23" s="6"/>
      <c r="I23" s="4"/>
      <c r="J23" s="2"/>
      <c r="K23" s="10"/>
      <c r="L23" s="33">
        <f t="shared" si="16"/>
        <v>0</v>
      </c>
      <c r="M23" s="34">
        <f t="shared" si="17"/>
        <v>0</v>
      </c>
      <c r="N23" s="35">
        <f t="shared" si="0"/>
        <v>0</v>
      </c>
      <c r="O23" s="8">
        <v>0.13194444444444445</v>
      </c>
      <c r="P23" s="2"/>
      <c r="Q23" s="6">
        <v>0.33333333333333331</v>
      </c>
      <c r="R23" s="4">
        <v>0.58333333333333337</v>
      </c>
      <c r="S23" s="2"/>
      <c r="T23" s="10">
        <v>0.41666666666666669</v>
      </c>
      <c r="U23" s="8">
        <v>1.7361111111111112E-2</v>
      </c>
      <c r="V23" s="2"/>
      <c r="W23" s="10"/>
      <c r="X23" s="33">
        <f t="shared" si="18"/>
        <v>0</v>
      </c>
      <c r="Y23" s="34">
        <f t="shared" si="19"/>
        <v>1.7361111111111049E-2</v>
      </c>
      <c r="Z23" s="35">
        <f t="shared" si="15"/>
        <v>0.75</v>
      </c>
      <c r="AA23" s="4">
        <v>0.54166666666666663</v>
      </c>
      <c r="AB23" s="2"/>
      <c r="AC23" s="10"/>
      <c r="AD23" s="8"/>
      <c r="AE23" s="2"/>
      <c r="AF23" s="6"/>
      <c r="AG23" s="4"/>
      <c r="AH23" s="2"/>
      <c r="AI23" s="2"/>
      <c r="AJ23" s="33">
        <f t="shared" si="20"/>
        <v>0.54166666666666663</v>
      </c>
      <c r="AK23" s="34">
        <f t="shared" si="21"/>
        <v>0</v>
      </c>
      <c r="AL23" s="35">
        <f t="shared" si="2"/>
        <v>0</v>
      </c>
      <c r="AM23" s="8"/>
      <c r="AN23" s="2"/>
      <c r="AO23" s="6"/>
      <c r="AP23" s="4"/>
      <c r="AQ23" s="2"/>
      <c r="AR23" s="10"/>
      <c r="AS23" s="8"/>
      <c r="AT23" s="2"/>
      <c r="AU23" s="6"/>
      <c r="AV23" s="33">
        <f t="shared" si="22"/>
        <v>0</v>
      </c>
      <c r="AW23" s="34">
        <f t="shared" si="23"/>
        <v>0</v>
      </c>
      <c r="AX23" s="35">
        <f t="shared" si="3"/>
        <v>0</v>
      </c>
      <c r="AY23" s="36">
        <f t="shared" si="12"/>
        <v>0.14930555555555558</v>
      </c>
      <c r="AZ23" s="37">
        <f t="shared" si="13"/>
        <v>0</v>
      </c>
      <c r="BA23" s="37">
        <f t="shared" si="14"/>
        <v>0.75</v>
      </c>
      <c r="BB23" s="1"/>
    </row>
    <row r="24" spans="1:54" x14ac:dyDescent="0.25">
      <c r="A24" s="1"/>
      <c r="B24" s="1"/>
      <c r="C24" s="2"/>
      <c r="D24" s="2"/>
      <c r="E24" s="6"/>
      <c r="F24" s="8"/>
      <c r="G24" s="2"/>
      <c r="H24" s="6"/>
      <c r="I24" s="4"/>
      <c r="J24" s="2"/>
      <c r="K24" s="10"/>
      <c r="L24" s="33">
        <f t="shared" si="16"/>
        <v>0</v>
      </c>
      <c r="M24" s="34">
        <f t="shared" si="17"/>
        <v>0</v>
      </c>
      <c r="N24" s="35">
        <f t="shared" si="0"/>
        <v>0</v>
      </c>
      <c r="O24" s="8">
        <v>1.2916666666666667</v>
      </c>
      <c r="P24" s="2"/>
      <c r="Q24" s="6">
        <v>0.41666666666666669</v>
      </c>
      <c r="R24" s="4">
        <v>8.3333333333333329E-2</v>
      </c>
      <c r="S24" s="2"/>
      <c r="T24" s="10">
        <v>0.41666666666666669</v>
      </c>
      <c r="U24" s="8">
        <v>0.66666666666666663</v>
      </c>
      <c r="V24" s="2"/>
      <c r="W24" s="10">
        <v>0.94444444444444453</v>
      </c>
      <c r="X24" s="33">
        <f t="shared" si="18"/>
        <v>0.26388888888888851</v>
      </c>
      <c r="Y24" s="34">
        <f t="shared" si="19"/>
        <v>0</v>
      </c>
      <c r="Z24" s="35">
        <f t="shared" si="15"/>
        <v>1.7777777777777779</v>
      </c>
      <c r="AA24" s="4">
        <v>1.1979166666666667</v>
      </c>
      <c r="AB24" s="2"/>
      <c r="AC24" s="10"/>
      <c r="AD24" s="8"/>
      <c r="AE24" s="2"/>
      <c r="AF24" s="6"/>
      <c r="AG24" s="4"/>
      <c r="AH24" s="2"/>
      <c r="AI24" s="2"/>
      <c r="AJ24" s="33">
        <f t="shared" si="20"/>
        <v>1.1979166666666667</v>
      </c>
      <c r="AK24" s="34">
        <f t="shared" si="21"/>
        <v>0</v>
      </c>
      <c r="AL24" s="35">
        <f t="shared" si="2"/>
        <v>0</v>
      </c>
      <c r="AM24" s="8"/>
      <c r="AN24" s="2"/>
      <c r="AO24" s="6"/>
      <c r="AP24" s="4"/>
      <c r="AQ24" s="2"/>
      <c r="AR24" s="10"/>
      <c r="AS24" s="8"/>
      <c r="AT24" s="2"/>
      <c r="AU24" s="6"/>
      <c r="AV24" s="33">
        <f t="shared" si="22"/>
        <v>0</v>
      </c>
      <c r="AW24" s="34">
        <f t="shared" si="23"/>
        <v>0</v>
      </c>
      <c r="AX24" s="35">
        <f t="shared" si="3"/>
        <v>0</v>
      </c>
      <c r="AY24" s="36">
        <f t="shared" si="12"/>
        <v>0.57291666666666652</v>
      </c>
      <c r="AZ24" s="37">
        <f t="shared" si="13"/>
        <v>0</v>
      </c>
      <c r="BA24" s="37">
        <f t="shared" si="14"/>
        <v>1.7777777777777779</v>
      </c>
      <c r="BB24" s="1"/>
    </row>
    <row r="25" spans="1:54" x14ac:dyDescent="0.25">
      <c r="A25" s="1"/>
      <c r="B25" s="1"/>
      <c r="C25" s="2"/>
      <c r="D25" s="2"/>
      <c r="E25" s="6"/>
      <c r="F25" s="8"/>
      <c r="G25" s="2"/>
      <c r="H25" s="6"/>
      <c r="I25" s="4"/>
      <c r="J25" s="2"/>
      <c r="K25" s="10"/>
      <c r="L25" s="33">
        <f t="shared" si="16"/>
        <v>0</v>
      </c>
      <c r="M25" s="34">
        <f t="shared" si="17"/>
        <v>0</v>
      </c>
      <c r="N25" s="35">
        <f t="shared" si="0"/>
        <v>0</v>
      </c>
      <c r="O25" s="8"/>
      <c r="P25" s="2">
        <v>0.39583333333333331</v>
      </c>
      <c r="Q25" s="6">
        <v>0.41666666666666669</v>
      </c>
      <c r="R25" s="4">
        <v>0.45833333333333331</v>
      </c>
      <c r="S25" s="2"/>
      <c r="T25" s="10">
        <v>0.41666666666666669</v>
      </c>
      <c r="U25" s="8">
        <v>0.18402777777777779</v>
      </c>
      <c r="V25" s="2"/>
      <c r="W25" s="10"/>
      <c r="X25" s="33">
        <f t="shared" si="18"/>
        <v>0</v>
      </c>
      <c r="Y25" s="34">
        <f t="shared" si="19"/>
        <v>0.58680555555555558</v>
      </c>
      <c r="Z25" s="35">
        <f t="shared" si="15"/>
        <v>0.83333333333333337</v>
      </c>
      <c r="AA25" s="4">
        <v>1.1006944444444444</v>
      </c>
      <c r="AB25" s="2"/>
      <c r="AC25" s="10"/>
      <c r="AD25" s="8"/>
      <c r="AE25" s="2"/>
      <c r="AF25" s="6"/>
      <c r="AG25" s="4"/>
      <c r="AH25" s="2"/>
      <c r="AI25" s="2"/>
      <c r="AJ25" s="33">
        <f t="shared" si="20"/>
        <v>1.1006944444444444</v>
      </c>
      <c r="AK25" s="34">
        <f t="shared" si="21"/>
        <v>0</v>
      </c>
      <c r="AL25" s="35">
        <f t="shared" si="2"/>
        <v>0</v>
      </c>
      <c r="AM25" s="8"/>
      <c r="AN25" s="2"/>
      <c r="AO25" s="6"/>
      <c r="AP25" s="4"/>
      <c r="AQ25" s="2"/>
      <c r="AR25" s="10"/>
      <c r="AS25" s="8"/>
      <c r="AT25" s="2"/>
      <c r="AU25" s="6"/>
      <c r="AV25" s="33">
        <f t="shared" si="22"/>
        <v>0</v>
      </c>
      <c r="AW25" s="34">
        <f t="shared" si="23"/>
        <v>0</v>
      </c>
      <c r="AX25" s="35">
        <f t="shared" si="3"/>
        <v>0</v>
      </c>
      <c r="AY25" s="36">
        <f t="shared" si="12"/>
        <v>9.7222222222222099E-2</v>
      </c>
      <c r="AZ25" s="37">
        <f t="shared" si="13"/>
        <v>0</v>
      </c>
      <c r="BA25" s="37">
        <f t="shared" si="14"/>
        <v>0.83333333333333337</v>
      </c>
      <c r="BB25" s="1"/>
    </row>
    <row r="26" spans="1:54" x14ac:dyDescent="0.25">
      <c r="A26" s="11"/>
      <c r="B26" s="1"/>
      <c r="C26" s="2"/>
      <c r="D26" s="2"/>
      <c r="E26" s="10"/>
      <c r="F26" s="8"/>
      <c r="G26" s="2"/>
      <c r="H26" s="6"/>
      <c r="I26" s="4"/>
      <c r="J26" s="2"/>
      <c r="K26" s="10"/>
      <c r="L26" s="33">
        <f t="shared" si="16"/>
        <v>0</v>
      </c>
      <c r="M26" s="34">
        <f t="shared" si="17"/>
        <v>0</v>
      </c>
      <c r="N26" s="35">
        <f t="shared" si="0"/>
        <v>0</v>
      </c>
      <c r="O26" s="8">
        <v>1.09375</v>
      </c>
      <c r="P26" s="2"/>
      <c r="Q26" s="6">
        <v>0.41666666666666669</v>
      </c>
      <c r="R26" s="4">
        <v>1.1666666666666667</v>
      </c>
      <c r="S26" s="2"/>
      <c r="T26" s="10">
        <v>0.41666666666666669</v>
      </c>
      <c r="U26" s="8">
        <v>0.59722222222222221</v>
      </c>
      <c r="V26" s="2"/>
      <c r="W26" s="10">
        <v>1.6909722222222223</v>
      </c>
      <c r="X26" s="33">
        <f t="shared" si="18"/>
        <v>0.33333333333333393</v>
      </c>
      <c r="Y26" s="34">
        <f t="shared" si="19"/>
        <v>0</v>
      </c>
      <c r="Z26" s="35">
        <f t="shared" si="15"/>
        <v>2.5243055555555558</v>
      </c>
      <c r="AA26" s="4"/>
      <c r="AB26" s="2">
        <v>0.21527777777777779</v>
      </c>
      <c r="AC26" s="10"/>
      <c r="AD26" s="8"/>
      <c r="AE26" s="2"/>
      <c r="AF26" s="6"/>
      <c r="AG26" s="4"/>
      <c r="AH26" s="2"/>
      <c r="AI26" s="2"/>
      <c r="AJ26" s="33">
        <f t="shared" si="20"/>
        <v>0</v>
      </c>
      <c r="AK26" s="34">
        <f t="shared" si="21"/>
        <v>0.21527777777777779</v>
      </c>
      <c r="AL26" s="35">
        <f t="shared" si="2"/>
        <v>0</v>
      </c>
      <c r="AM26" s="8"/>
      <c r="AN26" s="2"/>
      <c r="AO26" s="6"/>
      <c r="AP26" s="4"/>
      <c r="AQ26" s="2"/>
      <c r="AR26" s="10"/>
      <c r="AS26" s="8"/>
      <c r="AT26" s="2"/>
      <c r="AU26" s="6"/>
      <c r="AV26" s="33">
        <f t="shared" si="22"/>
        <v>0</v>
      </c>
      <c r="AW26" s="34">
        <f t="shared" si="23"/>
        <v>0</v>
      </c>
      <c r="AX26" s="35">
        <f t="shared" si="3"/>
        <v>0</v>
      </c>
      <c r="AY26" s="36">
        <f t="shared" si="12"/>
        <v>0</v>
      </c>
      <c r="AZ26" s="37">
        <f t="shared" si="13"/>
        <v>1.1440972222222221</v>
      </c>
      <c r="BA26" s="37">
        <f t="shared" si="14"/>
        <v>2.5243055555555558</v>
      </c>
      <c r="BB26" s="11"/>
    </row>
    <row r="27" spans="1:54" x14ac:dyDescent="0.25">
      <c r="A27" s="11"/>
      <c r="B27" s="1"/>
      <c r="C27" s="2"/>
      <c r="D27" s="2"/>
      <c r="E27" s="10"/>
      <c r="F27" s="8"/>
      <c r="G27" s="2"/>
      <c r="H27" s="6"/>
      <c r="I27" s="4"/>
      <c r="J27" s="2"/>
      <c r="K27" s="10"/>
      <c r="L27" s="33">
        <f t="shared" si="16"/>
        <v>0</v>
      </c>
      <c r="M27" s="34">
        <f t="shared" si="17"/>
        <v>0</v>
      </c>
      <c r="N27" s="35">
        <f t="shared" si="0"/>
        <v>0</v>
      </c>
      <c r="O27" s="8">
        <v>0.38541666666666669</v>
      </c>
      <c r="P27" s="2"/>
      <c r="Q27" s="6"/>
      <c r="R27" s="4">
        <v>0.67708333333333337</v>
      </c>
      <c r="S27" s="2"/>
      <c r="T27" s="10"/>
      <c r="U27" s="8"/>
      <c r="V27" s="2"/>
      <c r="W27" s="10"/>
      <c r="X27" s="33">
        <f t="shared" si="18"/>
        <v>1.0625</v>
      </c>
      <c r="Y27" s="34">
        <f t="shared" si="19"/>
        <v>0</v>
      </c>
      <c r="Z27" s="35">
        <f t="shared" si="15"/>
        <v>0</v>
      </c>
      <c r="AA27" s="4"/>
      <c r="AB27" s="2"/>
      <c r="AC27" s="10"/>
      <c r="AD27" s="8"/>
      <c r="AE27" s="2"/>
      <c r="AF27" s="6"/>
      <c r="AG27" s="4"/>
      <c r="AH27" s="2"/>
      <c r="AI27" s="2"/>
      <c r="AJ27" s="33">
        <f t="shared" si="20"/>
        <v>0</v>
      </c>
      <c r="AK27" s="34">
        <f t="shared" si="21"/>
        <v>0</v>
      </c>
      <c r="AL27" s="35">
        <f t="shared" si="2"/>
        <v>0</v>
      </c>
      <c r="AM27" s="8"/>
      <c r="AN27" s="2"/>
      <c r="AO27" s="6"/>
      <c r="AP27" s="4"/>
      <c r="AQ27" s="2"/>
      <c r="AR27" s="10"/>
      <c r="AS27" s="8"/>
      <c r="AT27" s="2"/>
      <c r="AU27" s="6"/>
      <c r="AV27" s="33">
        <f t="shared" si="22"/>
        <v>0</v>
      </c>
      <c r="AW27" s="34">
        <f t="shared" si="23"/>
        <v>0</v>
      </c>
      <c r="AX27" s="35">
        <f t="shared" si="3"/>
        <v>0</v>
      </c>
      <c r="AY27" s="36">
        <f t="shared" si="12"/>
        <v>1.0625</v>
      </c>
      <c r="AZ27" s="37">
        <f t="shared" si="13"/>
        <v>0</v>
      </c>
      <c r="BA27" s="37">
        <f t="shared" si="14"/>
        <v>0</v>
      </c>
      <c r="BB27" s="11"/>
    </row>
    <row r="29" spans="1:54" x14ac:dyDescent="0.25">
      <c r="X29">
        <f>-MIN(,SUMPRODUCT(O4:W4*-1^(O$3:W$3="Пер")))</f>
        <v>4.2708333333333339</v>
      </c>
      <c r="Y29">
        <f t="array" ref="Y29">MAX(,SUM(O4:W4*-1^(O$3:W$3="Пер")))</f>
        <v>0</v>
      </c>
    </row>
    <row r="30" spans="1:54" x14ac:dyDescent="0.25">
      <c r="X30">
        <f t="array" ref="X30">-MIN(,SUM(O19:W19*-1^(O$3:W$3="Пер")))</f>
        <v>0</v>
      </c>
      <c r="Y30">
        <f t="array" ref="Y30">MAX(,SUM(O19:W19*-1^(O$3:W$3="Пер")))</f>
        <v>0.89236111111111116</v>
      </c>
    </row>
    <row r="37" spans="20:22" x14ac:dyDescent="0.25">
      <c r="T37" s="13"/>
      <c r="U37" s="13"/>
      <c r="V37" s="13"/>
    </row>
  </sheetData>
  <mergeCells count="21">
    <mergeCell ref="AY1:BA2"/>
    <mergeCell ref="C1:N1"/>
    <mergeCell ref="AM1:AX1"/>
    <mergeCell ref="O1:Z1"/>
    <mergeCell ref="F2:H2"/>
    <mergeCell ref="I2:K2"/>
    <mergeCell ref="O2:Q2"/>
    <mergeCell ref="R2:T2"/>
    <mergeCell ref="U2:W2"/>
    <mergeCell ref="AA2:AC2"/>
    <mergeCell ref="C2:E2"/>
    <mergeCell ref="AA1:AL1"/>
    <mergeCell ref="AD2:AF2"/>
    <mergeCell ref="AG2:AI2"/>
    <mergeCell ref="X2:Z2"/>
    <mergeCell ref="L2:N2"/>
    <mergeCell ref="AM2:AO2"/>
    <mergeCell ref="AP2:AR2"/>
    <mergeCell ref="AS2:AU2"/>
    <mergeCell ref="AJ2:AL2"/>
    <mergeCell ref="AV2:AX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2017-08-08T08:57:59Z</dcterms:modified>
</cp:coreProperties>
</file>