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630" activeTab="3"/>
  </bookViews>
  <sheets>
    <sheet name="В работе" sheetId="3" r:id="rId1"/>
    <sheet name="Pantone" sheetId="14" r:id="rId2"/>
    <sheet name="для бланка" sheetId="4" r:id="rId3"/>
    <sheet name="бланк" sheetId="6" r:id="rId4"/>
  </sheets>
  <externalReferences>
    <externalReference r:id="rId5"/>
  </externalReferences>
  <definedNames>
    <definedName name="_xlnm._FilterDatabase" localSheetId="1" hidden="1">Pantone!$A$1:$S$189</definedName>
    <definedName name="_xlnm._FilterDatabase" localSheetId="0" hidden="1">'В работе'!$A$1:$AB$90</definedName>
    <definedName name="logo">INDEX('[1]1'!$A$1:$A$6,MATCH('[1]1'!$G$21,'[1]1'!$B$1:$B$6,0))</definedName>
    <definedName name="logo1">INDEX('[1]1'!$A$1:$A$6,MATCH('[1]1'!$H$21,'[1]1'!$B$1:$B$6,0))</definedName>
    <definedName name="logo2">INDEX('[1]1'!$A$1:$A$6,MATCH('[1]1'!$I$21,'[1]1'!$B$1:$B$6,0))</definedName>
    <definedName name="logo3">INDEX('[1]1'!$A$1:$A$6,MATCH('[1]1'!$J$21,'[1]1'!$B$1:$B$6,0))</definedName>
    <definedName name="Z_29D142A5_6A76_4D6A_BA71_70FF0D3E00AE_.wvu.FilterData" localSheetId="0" hidden="1">'В работе'!$A$1:$Z$1</definedName>
    <definedName name="Z_39ED4800_7AF3_4112_9401_ED58B648E92A_.wvu.FilterData" localSheetId="0" hidden="1">'В работе'!$A$1:$Z$1</definedName>
    <definedName name="Z_4062228A_ADEC_4343_9F91_D97B3B74A4D0_.wvu.FilterData" localSheetId="0" hidden="1">'В работе'!$A$1:$Z$1</definedName>
    <definedName name="Z_C3054A4F_4FB7_43AF_A9A9_74888E4A7711_.wvu.FilterData" localSheetId="0" hidden="1">'В работе'!$A$1:$Z$1</definedName>
  </definedNames>
  <calcPr calcId="152511"/>
  <customWorkbookViews>
    <customWorkbookView name="Менеджер-2000 - Личное представление" guid="{4062228A-ADEC-4343-9F91-D97B3B74A4D0}" mergeInterval="0" personalView="1" maximized="1" xWindow="-8" yWindow="-8" windowWidth="1382" windowHeight="744" activeSheetId="3"/>
    <customWorkbookView name="89163340978@mail.ru - Личное представление" guid="{29D142A5-6A76-4D6A-BA71-70FF0D3E00AE}" mergeInterval="0" personalView="1" maximized="1" xWindow="-8" yWindow="-8" windowWidth="1382" windowHeight="744" activeSheetId="3"/>
  </customWorkbookViews>
</workbook>
</file>

<file path=xl/calcChain.xml><?xml version="1.0" encoding="utf-8"?>
<calcChain xmlns="http://schemas.openxmlformats.org/spreadsheetml/2006/main">
  <c r="J13" i="6" l="1"/>
  <c r="G13" i="6"/>
  <c r="D13" i="6"/>
  <c r="A13" i="6"/>
  <c r="S21" i="4"/>
  <c r="S2" i="3" l="1"/>
  <c r="S3" i="3"/>
  <c r="S4" i="3"/>
  <c r="B1" i="6" l="1"/>
  <c r="S56" i="4"/>
  <c r="N56" i="4"/>
  <c r="O56" i="4" s="1"/>
  <c r="C26" i="6"/>
  <c r="A26" i="6"/>
  <c r="A22" i="6"/>
  <c r="J12" i="6"/>
  <c r="F12" i="6" s="1"/>
  <c r="C11" i="6"/>
  <c r="H10" i="6"/>
  <c r="F5" i="6"/>
  <c r="E5" i="6"/>
  <c r="D5" i="6"/>
  <c r="C5" i="6"/>
  <c r="B5" i="6"/>
  <c r="A5" i="6"/>
  <c r="J2" i="6"/>
  <c r="J1" i="6"/>
  <c r="B11" i="6"/>
  <c r="J5" i="6"/>
  <c r="A11" i="6"/>
</calcChain>
</file>

<file path=xl/sharedStrings.xml><?xml version="1.0" encoding="utf-8"?>
<sst xmlns="http://schemas.openxmlformats.org/spreadsheetml/2006/main" count="143" uniqueCount="79">
  <si>
    <t>без печати</t>
  </si>
  <si>
    <t>1+0</t>
  </si>
  <si>
    <t>1+1</t>
  </si>
  <si>
    <t>колво</t>
  </si>
  <si>
    <t>ПВД</t>
  </si>
  <si>
    <t>шир</t>
  </si>
  <si>
    <t>бок</t>
  </si>
  <si>
    <t>выс</t>
  </si>
  <si>
    <t>П/Э</t>
  </si>
  <si>
    <t>Кол-во</t>
  </si>
  <si>
    <t>усил</t>
  </si>
  <si>
    <t>дон</t>
  </si>
  <si>
    <t>толщ</t>
  </si>
  <si>
    <t>Дата</t>
  </si>
  <si>
    <t>Заказчик</t>
  </si>
  <si>
    <t>Вес</t>
  </si>
  <si>
    <t>За 1кг</t>
  </si>
  <si>
    <t>Цена</t>
  </si>
  <si>
    <t>Сумма</t>
  </si>
  <si>
    <t>Абак</t>
  </si>
  <si>
    <t xml:space="preserve"> </t>
  </si>
  <si>
    <t>ПНД</t>
  </si>
  <si>
    <t>Рукав</t>
  </si>
  <si>
    <t>белый</t>
  </si>
  <si>
    <t>чистый вес</t>
  </si>
  <si>
    <t>майка</t>
  </si>
  <si>
    <t>ВУР</t>
  </si>
  <si>
    <t>Название</t>
  </si>
  <si>
    <t>Тип пакета</t>
  </si>
  <si>
    <t>цвет супера</t>
  </si>
  <si>
    <t>Цветность</t>
  </si>
  <si>
    <t>серебро</t>
  </si>
  <si>
    <t>ДОПОЛНИТЕЛЬНО!!</t>
  </si>
  <si>
    <t xml:space="preserve">рубить на </t>
  </si>
  <si>
    <t>дно</t>
  </si>
  <si>
    <t>тип</t>
  </si>
  <si>
    <t>рубщик</t>
  </si>
  <si>
    <t>рубка</t>
  </si>
  <si>
    <t>печатник</t>
  </si>
  <si>
    <t>для</t>
  </si>
  <si>
    <t>размер</t>
  </si>
  <si>
    <t>мкм</t>
  </si>
  <si>
    <t>сырье</t>
  </si>
  <si>
    <t>р.вес</t>
  </si>
  <si>
    <t>машинист</t>
  </si>
  <si>
    <t>экструзия</t>
  </si>
  <si>
    <t>вес пакета</t>
  </si>
  <si>
    <t>количество</t>
  </si>
  <si>
    <t>высота</t>
  </si>
  <si>
    <t>ширина</t>
  </si>
  <si>
    <t xml:space="preserve">Крокус </t>
  </si>
  <si>
    <t>Верон</t>
  </si>
  <si>
    <t>Спектр</t>
  </si>
  <si>
    <t>Декор и цветы</t>
  </si>
  <si>
    <t>Rub. Red</t>
  </si>
  <si>
    <t>Warm Red</t>
  </si>
  <si>
    <t>Yellow</t>
  </si>
  <si>
    <t>Black</t>
  </si>
  <si>
    <t>Trans.Wt</t>
  </si>
  <si>
    <t>Green</t>
  </si>
  <si>
    <t>Red 032</t>
  </si>
  <si>
    <t>Pro. Blue</t>
  </si>
  <si>
    <t>Ref. Blue</t>
  </si>
  <si>
    <t>Blue 072</t>
  </si>
  <si>
    <t>Violet</t>
  </si>
  <si>
    <t>Purple</t>
  </si>
  <si>
    <t xml:space="preserve"> Rhod. Red</t>
  </si>
  <si>
    <t>Or. 021</t>
  </si>
  <si>
    <t>Rhod. Red</t>
  </si>
  <si>
    <t>B</t>
  </si>
  <si>
    <t>G</t>
  </si>
  <si>
    <t>R</t>
  </si>
  <si>
    <t>Pantone</t>
  </si>
  <si>
    <t xml:space="preserve">То есть с одной стороны - работает - а сдругой - не дорабатывает :-) Как это исправить? </t>
  </si>
  <si>
    <t>Макрос копипаст выполняется захватом мышью строки в диапазоен А-W, на лист "для бланка", далее лист "бланк" забирает значение с листа "для бланка" в ячейки А13 Д13 Ж13</t>
  </si>
  <si>
    <t>значения из диапазона Т-W попадая в лист "бланк" должны менять значения и цвет автоматически, а они меняются только после энтер</t>
  </si>
  <si>
    <t xml:space="preserve"> вывод на печать листа "бланк"
если нетрудно - помогите - или дайте ссылку на пример,</t>
  </si>
  <si>
    <t>Знаю что два вопроса, извините, но все равно придется спрашивать дальше - можно ли прявязать к этому же макросу захвата мышью диапазона А-W</t>
  </si>
  <si>
    <t>Спасибо.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</si>
</sst>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dd/mm/yy;@"/>
    <numFmt numFmtId="167" formatCode="d/m/yy;@"/>
  </numFmts>
  <fonts count="2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72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30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u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19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033B"/>
        <bgColor indexed="64"/>
      </patternFill>
    </fill>
    <fill>
      <patternFill patternType="solid">
        <fgColor rgb="FF87212E"/>
        <bgColor indexed="64"/>
      </patternFill>
    </fill>
    <fill>
      <patternFill patternType="solid">
        <fgColor rgb="FFEDC282"/>
        <bgColor indexed="64"/>
      </patternFill>
    </fill>
    <fill>
      <patternFill patternType="solid">
        <fgColor rgb="FFF7DB17"/>
        <bgColor indexed="64"/>
      </patternFill>
    </fill>
    <fill>
      <patternFill patternType="solid">
        <fgColor rgb="FF6B173B"/>
        <bgColor indexed="64"/>
      </patternFill>
    </fill>
    <fill>
      <patternFill patternType="solid">
        <fgColor rgb="FF910045"/>
        <bgColor indexed="64"/>
      </patternFill>
    </fill>
    <fill>
      <patternFill patternType="solid">
        <fgColor rgb="FFA8034F"/>
        <bgColor indexed="64"/>
      </patternFill>
    </fill>
    <fill>
      <patternFill patternType="solid">
        <fgColor rgb="FFDE1F82"/>
        <bgColor indexed="64"/>
      </patternFill>
    </fill>
    <fill>
      <patternFill patternType="solid">
        <fgColor rgb="FFE86EAD"/>
        <bgColor indexed="64"/>
      </patternFill>
    </fill>
    <fill>
      <patternFill patternType="solid">
        <fgColor rgb="FFF0BAD4"/>
        <bgColor indexed="64"/>
      </patternFill>
    </fill>
    <fill>
      <patternFill patternType="solid">
        <fgColor rgb="FF7A1C3D"/>
        <bgColor indexed="64"/>
      </patternFill>
    </fill>
    <fill>
      <patternFill patternType="solid">
        <fgColor rgb="FFA8084D"/>
        <bgColor indexed="64"/>
      </patternFill>
    </fill>
    <fill>
      <patternFill patternType="solid">
        <fgColor rgb="FFCC035C"/>
        <bgColor indexed="64"/>
      </patternFill>
    </fill>
    <fill>
      <patternFill patternType="solid">
        <fgColor rgb="FFE6086E"/>
        <bgColor indexed="64"/>
      </patternFill>
    </fill>
    <fill>
      <patternFill patternType="solid">
        <fgColor rgb="FFF54A91"/>
        <bgColor indexed="64"/>
      </patternFill>
    </fill>
    <fill>
      <patternFill patternType="solid">
        <fgColor rgb="FFFC7AB0"/>
        <bgColor indexed="64"/>
      </patternFill>
    </fill>
    <fill>
      <patternFill patternType="solid">
        <fgColor rgb="FFFF9EC2"/>
        <bgColor indexed="64"/>
      </patternFill>
    </fill>
    <fill>
      <patternFill patternType="solid">
        <fgColor rgb="FF75263B"/>
        <bgColor indexed="64"/>
      </patternFill>
    </fill>
    <fill>
      <patternFill patternType="solid">
        <fgColor rgb="FF8F2140"/>
        <bgColor indexed="64"/>
      </patternFill>
    </fill>
    <fill>
      <patternFill patternType="solid">
        <fgColor rgb="FFCF0545"/>
        <bgColor indexed="64"/>
      </patternFill>
    </fill>
    <fill>
      <patternFill patternType="solid">
        <fgColor rgb="FFE0457A"/>
        <bgColor indexed="64"/>
      </patternFill>
    </fill>
    <fill>
      <patternFill patternType="solid">
        <fgColor rgb="FFE87AA3"/>
        <bgColor indexed="64"/>
      </patternFill>
    </fill>
    <fill>
      <patternFill patternType="solid">
        <fgColor rgb="FFEDABC2"/>
        <bgColor indexed="64"/>
      </patternFill>
    </fill>
    <fill>
      <patternFill patternType="solid">
        <fgColor rgb="FF9C1F2E"/>
        <bgColor indexed="64"/>
      </patternFill>
    </fill>
    <fill>
      <patternFill patternType="solid">
        <fgColor rgb="FFBA122B"/>
        <bgColor indexed="64"/>
      </patternFill>
    </fill>
    <fill>
      <patternFill patternType="solid">
        <fgColor rgb="FFD61C38"/>
        <bgColor indexed="64"/>
      </patternFill>
    </fill>
    <fill>
      <patternFill patternType="solid">
        <fgColor rgb="FFE04F66"/>
        <bgColor indexed="64"/>
      </patternFill>
    </fill>
    <fill>
      <patternFill patternType="solid">
        <fgColor rgb="FFEB9CA8"/>
        <bgColor indexed="64"/>
      </patternFill>
    </fill>
    <fill>
      <patternFill patternType="solid">
        <fgColor rgb="FFF0C7C9"/>
        <bgColor indexed="64"/>
      </patternFill>
    </fill>
    <fill>
      <patternFill patternType="solid">
        <fgColor rgb="FF8F1736"/>
        <bgColor indexed="64"/>
      </patternFill>
    </fill>
    <fill>
      <patternFill patternType="solid">
        <fgColor rgb="FFA60F38"/>
        <bgColor indexed="64"/>
      </patternFill>
    </fill>
    <fill>
      <patternFill patternType="solid">
        <fgColor rgb="FFC70540"/>
        <bgColor indexed="64"/>
      </patternFill>
    </fill>
    <fill>
      <patternFill patternType="solid">
        <fgColor rgb="FFE00047"/>
        <bgColor indexed="64"/>
      </patternFill>
    </fill>
    <fill>
      <patternFill patternType="solid">
        <fgColor rgb="FFF25482"/>
        <bgColor indexed="64"/>
      </patternFill>
    </fill>
    <fill>
      <patternFill patternType="solid">
        <fgColor rgb="FFF799B5"/>
        <bgColor indexed="64"/>
      </patternFill>
    </fill>
    <fill>
      <patternFill patternType="solid">
        <fgColor rgb="FFFABDCC"/>
        <bgColor indexed="64"/>
      </patternFill>
    </fill>
    <fill>
      <patternFill patternType="solid">
        <fgColor rgb="FF752936"/>
        <bgColor indexed="64"/>
      </patternFill>
    </fill>
    <fill>
      <patternFill patternType="solid">
        <fgColor rgb="FF991F36"/>
        <bgColor indexed="64"/>
      </patternFill>
    </fill>
    <fill>
      <patternFill patternType="solid">
        <fgColor rgb="FFBF1238"/>
        <bgColor indexed="64"/>
      </patternFill>
    </fill>
    <fill>
      <patternFill patternType="solid">
        <fgColor rgb="FFE30D40"/>
        <bgColor indexed="64"/>
      </patternFill>
    </fill>
    <fill>
      <patternFill patternType="solid">
        <fgColor rgb="FFF03D69"/>
        <bgColor indexed="64"/>
      </patternFill>
    </fill>
    <fill>
      <patternFill patternType="solid">
        <fgColor rgb="FFF77594"/>
        <bgColor indexed="64"/>
      </patternFill>
    </fill>
    <fill>
      <patternFill patternType="solid">
        <fgColor rgb="FFFAA1B5"/>
        <bgColor indexed="64"/>
      </patternFill>
    </fill>
    <fill>
      <patternFill patternType="solid">
        <fgColor rgb="FF7D212B"/>
        <bgColor indexed="64"/>
      </patternFill>
    </fill>
    <fill>
      <patternFill patternType="solid">
        <fgColor rgb="FFB01C2E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E60D2E"/>
        <bgColor indexed="64"/>
      </patternFill>
    </fill>
    <fill>
      <patternFill patternType="solid">
        <fgColor rgb="FFF75C75"/>
        <bgColor indexed="64"/>
      </patternFill>
    </fill>
    <fill>
      <patternFill patternType="solid">
        <fgColor rgb="FFFC8CA1"/>
        <bgColor indexed="64"/>
      </patternFill>
    </fill>
    <fill>
      <patternFill patternType="solid">
        <fgColor rgb="FFFCB8C4"/>
        <bgColor indexed="64"/>
      </patternFill>
    </fill>
    <fill>
      <patternFill patternType="solid">
        <fgColor rgb="FF5C2624"/>
        <bgColor indexed="64"/>
      </patternFill>
    </fill>
    <fill>
      <patternFill patternType="solid">
        <fgColor rgb="FF9E292B"/>
        <bgColor indexed="64"/>
      </patternFill>
    </fill>
    <fill>
      <patternFill patternType="solid">
        <fgColor rgb="FFCC292B"/>
        <bgColor indexed="64"/>
      </patternFill>
    </fill>
    <fill>
      <patternFill patternType="solid">
        <fgColor rgb="FFED2E38"/>
        <bgColor indexed="64"/>
      </patternFill>
    </fill>
    <fill>
      <patternFill patternType="solid">
        <fgColor rgb="FFF54257"/>
        <bgColor indexed="64"/>
      </patternFill>
    </fill>
    <fill>
      <patternFill patternType="solid">
        <fgColor rgb="FFFA6378"/>
        <bgColor indexed="64"/>
      </patternFill>
    </fill>
    <fill>
      <patternFill patternType="solid">
        <fgColor rgb="FFFCB0BA"/>
        <bgColor indexed="64"/>
      </patternFill>
    </fill>
    <fill>
      <patternFill patternType="solid">
        <fgColor rgb="FF781F1C"/>
        <bgColor indexed="64"/>
      </patternFill>
    </fill>
    <fill>
      <patternFill patternType="solid">
        <fgColor rgb="FFAD2624"/>
        <bgColor indexed="64"/>
      </patternFill>
    </fill>
    <fill>
      <patternFill patternType="solid">
        <fgColor rgb="FFD12421"/>
        <bgColor indexed="64"/>
      </patternFill>
    </fill>
    <fill>
      <patternFill patternType="solid">
        <fgColor rgb="FFEB2629"/>
        <bgColor indexed="64"/>
      </patternFill>
    </fill>
    <fill>
      <patternFill patternType="solid">
        <fgColor rgb="FFF74552"/>
        <bgColor indexed="64"/>
      </patternFill>
    </fill>
    <fill>
      <patternFill patternType="solid">
        <fgColor rgb="FFFA828F"/>
        <bgColor indexed="64"/>
      </patternFill>
    </fill>
    <fill>
      <patternFill patternType="solid">
        <fgColor rgb="FFFA9CA6"/>
        <bgColor indexed="64"/>
      </patternFill>
    </fill>
    <fill>
      <patternFill patternType="solid">
        <fgColor rgb="FF78291C"/>
        <bgColor indexed="64"/>
      </patternFill>
    </fill>
    <fill>
      <patternFill patternType="solid">
        <fgColor rgb="FFBD3826"/>
        <bgColor indexed="64"/>
      </patternFill>
    </fill>
    <fill>
      <patternFill patternType="solid">
        <fgColor rgb="FFDE3B21"/>
        <bgColor indexed="64"/>
      </patternFill>
    </fill>
    <fill>
      <patternFill patternType="solid">
        <fgColor rgb="FFF54029"/>
        <bgColor indexed="64"/>
      </patternFill>
    </fill>
    <fill>
      <patternFill patternType="solid">
        <fgColor rgb="FFFA5C59"/>
        <bgColor indexed="64"/>
      </patternFill>
    </fill>
    <fill>
      <patternFill patternType="solid">
        <fgColor rgb="FFFA8085"/>
        <bgColor indexed="64"/>
      </patternFill>
    </fill>
    <fill>
      <patternFill patternType="solid">
        <fgColor rgb="FFFAABB0"/>
        <bgColor indexed="64"/>
      </patternFill>
    </fill>
    <fill>
      <patternFill patternType="solid">
        <fgColor rgb="FF70331F"/>
        <bgColor indexed="64"/>
      </patternFill>
    </fill>
    <fill>
      <patternFill patternType="solid">
        <fgColor rgb="FF96330F"/>
        <bgColor indexed="64"/>
      </patternFill>
    </fill>
    <fill>
      <patternFill patternType="solid">
        <fgColor rgb="FFD4470F"/>
        <bgColor indexed="64"/>
      </patternFill>
    </fill>
    <fill>
      <patternFill patternType="solid">
        <fgColor rgb="FFF24F00"/>
        <bgColor indexed="64"/>
      </patternFill>
    </fill>
    <fill>
      <patternFill patternType="solid">
        <fgColor rgb="FFFA633B"/>
        <bgColor indexed="64"/>
      </patternFill>
    </fill>
    <fill>
      <patternFill patternType="solid">
        <fgColor rgb="FFFA8A75"/>
        <bgColor indexed="64"/>
      </patternFill>
    </fill>
    <fill>
      <patternFill patternType="solid">
        <fgColor rgb="FFFAB5AB"/>
        <bgColor indexed="64"/>
      </patternFill>
    </fill>
    <fill>
      <patternFill patternType="solid">
        <fgColor rgb="FF85360F"/>
        <bgColor indexed="64"/>
      </patternFill>
    </fill>
    <fill>
      <patternFill patternType="solid">
        <fgColor rgb="FFA33D05"/>
        <bgColor indexed="64"/>
      </patternFill>
    </fill>
    <fill>
      <patternFill patternType="solid">
        <fgColor rgb="FFD94F00"/>
        <bgColor indexed="64"/>
      </patternFill>
    </fill>
    <fill>
      <patternFill patternType="solid">
        <fgColor rgb="FFF25900"/>
        <bgColor indexed="64"/>
      </patternFill>
    </fill>
    <fill>
      <patternFill patternType="solid">
        <fgColor rgb="FFFA6E36"/>
        <bgColor indexed="64"/>
      </patternFill>
    </fill>
    <fill>
      <patternFill patternType="solid">
        <fgColor rgb="FFFA8F6B"/>
        <bgColor indexed="64"/>
      </patternFill>
    </fill>
    <fill>
      <patternFill patternType="solid">
        <fgColor rgb="FFFAA387"/>
        <bgColor indexed="64"/>
      </patternFill>
    </fill>
    <fill>
      <patternFill patternType="solid">
        <fgColor rgb="FF6B300D"/>
        <bgColor indexed="64"/>
      </patternFill>
    </fill>
    <fill>
      <patternFill patternType="solid">
        <fgColor rgb="FFFF5205"/>
        <bgColor indexed="64"/>
      </patternFill>
    </fill>
    <fill>
      <patternFill patternType="solid">
        <fgColor rgb="FFD95900"/>
        <bgColor indexed="64"/>
      </patternFill>
    </fill>
    <fill>
      <patternFill patternType="solid">
        <fgColor rgb="FFF56600"/>
        <bgColor indexed="64"/>
      </patternFill>
    </fill>
    <fill>
      <patternFill patternType="solid">
        <fgColor rgb="FFFA803D"/>
        <bgColor indexed="64"/>
      </patternFill>
    </fill>
    <fill>
      <patternFill patternType="solid">
        <fgColor rgb="FFFA9C6E"/>
        <bgColor indexed="64"/>
      </patternFill>
    </fill>
    <fill>
      <patternFill patternType="solid">
        <fgColor rgb="FFFFC2A3"/>
        <bgColor indexed="64"/>
      </patternFill>
    </fill>
    <fill>
      <patternFill patternType="solid">
        <fgColor rgb="FF823D0A"/>
        <bgColor indexed="64"/>
      </patternFill>
    </fill>
    <fill>
      <patternFill patternType="solid">
        <fgColor rgb="FF9E4D0A"/>
        <bgColor indexed="64"/>
      </patternFill>
    </fill>
    <fill>
      <patternFill patternType="solid">
        <fgColor rgb="FFD16103"/>
        <bgColor indexed="64"/>
      </patternFill>
    </fill>
    <fill>
      <patternFill patternType="solid">
        <fgColor rgb="FFF57000"/>
        <bgColor indexed="64"/>
      </patternFill>
    </fill>
    <fill>
      <patternFill patternType="solid">
        <fgColor rgb="FFFA873D"/>
        <bgColor indexed="64"/>
      </patternFill>
    </fill>
    <fill>
      <patternFill patternType="solid">
        <fgColor rgb="FFFAA878"/>
        <bgColor indexed="64"/>
      </patternFill>
    </fill>
    <fill>
      <patternFill patternType="solid">
        <fgColor rgb="FFFABF9E"/>
        <bgColor indexed="64"/>
      </patternFill>
    </fill>
    <fill>
      <patternFill patternType="solid">
        <fgColor rgb="FF5E3812"/>
        <bgColor indexed="64"/>
      </patternFill>
    </fill>
    <fill>
      <patternFill patternType="solid">
        <fgColor rgb="FF9E5205"/>
        <bgColor indexed="64"/>
      </patternFill>
    </fill>
    <fill>
      <patternFill patternType="solid">
        <fgColor rgb="FFC25E03"/>
        <bgColor indexed="64"/>
      </patternFill>
    </fill>
    <fill>
      <patternFill patternType="solid">
        <fgColor rgb="FFDE7008"/>
        <bgColor indexed="64"/>
      </patternFill>
    </fill>
    <fill>
      <patternFill patternType="solid">
        <fgColor rgb="FFE89E47"/>
        <bgColor indexed="64"/>
      </patternFill>
    </fill>
    <fill>
      <patternFill patternType="solid">
        <fgColor rgb="FFF0D6A8"/>
        <bgColor indexed="64"/>
      </patternFill>
    </fill>
    <fill>
      <patternFill patternType="solid">
        <fgColor rgb="FF4F2608"/>
        <bgColor indexed="64"/>
      </patternFill>
    </fill>
    <fill>
      <patternFill patternType="solid">
        <fgColor rgb="FF8C4200"/>
        <bgColor indexed="64"/>
      </patternFill>
    </fill>
    <fill>
      <patternFill patternType="solid">
        <fgColor rgb="FFBA5700"/>
        <bgColor indexed="64"/>
      </patternFill>
    </fill>
    <fill>
      <patternFill patternType="solid">
        <fgColor rgb="FFF28000"/>
        <bgColor indexed="64"/>
      </patternFill>
    </fill>
    <fill>
      <patternFill patternType="solid">
        <fgColor rgb="FFFF993B"/>
        <bgColor indexed="64"/>
      </patternFill>
    </fill>
    <fill>
      <patternFill patternType="solid">
        <fgColor rgb="FFFCB57A"/>
        <bgColor indexed="64"/>
      </patternFill>
    </fill>
    <fill>
      <patternFill patternType="solid">
        <fgColor rgb="FF965700"/>
        <bgColor indexed="64"/>
      </patternFill>
    </fill>
    <fill>
      <patternFill patternType="solid">
        <fgColor rgb="FFB86905"/>
        <bgColor indexed="64"/>
      </patternFill>
    </fill>
    <fill>
      <patternFill patternType="solid">
        <fgColor rgb="FFD97300"/>
        <bgColor indexed="64"/>
      </patternFill>
    </fill>
    <fill>
      <patternFill patternType="solid">
        <fgColor rgb="FFF27D00"/>
        <bgColor indexed="64"/>
      </patternFill>
    </fill>
    <fill>
      <patternFill patternType="solid">
        <fgColor rgb="FFFCAB4F"/>
        <bgColor indexed="64"/>
      </patternFill>
    </fill>
    <fill>
      <patternFill patternType="solid">
        <fgColor rgb="FFFFC782"/>
        <bgColor indexed="64"/>
      </patternFill>
    </fill>
    <fill>
      <patternFill patternType="solid">
        <fgColor rgb="FFFCD194"/>
        <bgColor indexed="64"/>
      </patternFill>
    </fill>
    <fill>
      <patternFill patternType="solid">
        <fgColor rgb="FF70591C"/>
        <bgColor indexed="64"/>
      </patternFill>
    </fill>
    <fill>
      <patternFill patternType="solid">
        <fgColor rgb="FF966305"/>
        <bgColor indexed="64"/>
      </patternFill>
    </fill>
    <fill>
      <patternFill patternType="solid">
        <fgColor rgb="FFC27D05"/>
        <bgColor indexed="64"/>
      </patternFill>
    </fill>
    <fill>
      <patternFill patternType="solid">
        <fgColor rgb="FFDE8703"/>
        <bgColor indexed="64"/>
      </patternFill>
    </fill>
    <fill>
      <patternFill patternType="solid">
        <fgColor rgb="FFEBAD14"/>
        <bgColor indexed="64"/>
      </patternFill>
    </fill>
    <fill>
      <patternFill patternType="solid">
        <fgColor rgb="FFEDBD3D"/>
        <bgColor indexed="64"/>
      </patternFill>
    </fill>
    <fill>
      <patternFill patternType="solid">
        <fgColor rgb="FFEDCC61"/>
        <bgColor indexed="64"/>
      </patternFill>
    </fill>
    <fill>
      <patternFill patternType="solid">
        <fgColor rgb="FF6B470F"/>
        <bgColor indexed="64"/>
      </patternFill>
    </fill>
    <fill>
      <patternFill patternType="solid">
        <fgColor rgb="FF996308"/>
        <bgColor indexed="64"/>
      </patternFill>
    </fill>
    <fill>
      <patternFill patternType="solid">
        <fgColor rgb="FFC97A00"/>
        <bgColor indexed="64"/>
      </patternFill>
    </fill>
    <fill>
      <patternFill patternType="solid">
        <fgColor rgb="FFFA9E0D"/>
        <bgColor indexed="64"/>
      </patternFill>
    </fill>
    <fill>
      <patternFill patternType="solid">
        <fgColor rgb="FFFCB852"/>
        <bgColor indexed="64"/>
      </patternFill>
    </fill>
    <fill>
      <patternFill patternType="solid">
        <fgColor rgb="FFFCC975"/>
        <bgColor indexed="64"/>
      </patternFill>
    </fill>
    <fill>
      <patternFill patternType="solid">
        <fgColor rgb="FFFAD185"/>
        <bgColor indexed="64"/>
      </patternFill>
    </fill>
    <fill>
      <patternFill patternType="solid">
        <fgColor rgb="FF78570A"/>
        <bgColor indexed="64"/>
      </patternFill>
    </fill>
    <fill>
      <patternFill patternType="solid">
        <fgColor rgb="FFAB7305"/>
        <bgColor indexed="64"/>
      </patternFill>
    </fill>
    <fill>
      <patternFill patternType="solid">
        <fgColor rgb="FFD48500"/>
        <bgColor indexed="64"/>
      </patternFill>
    </fill>
    <fill>
      <patternFill patternType="solid">
        <fgColor rgb="FFF7A30A"/>
        <bgColor indexed="64"/>
      </patternFill>
    </fill>
    <fill>
      <patternFill patternType="solid">
        <fgColor rgb="FFFCBD30"/>
        <bgColor indexed="64"/>
      </patternFill>
    </fill>
    <fill>
      <patternFill patternType="solid">
        <fgColor rgb="FFFCC954"/>
        <bgColor indexed="64"/>
      </patternFill>
    </fill>
    <fill>
      <patternFill patternType="solid">
        <fgColor rgb="FFF7D67D"/>
        <bgColor indexed="64"/>
      </patternFill>
    </fill>
    <fill>
      <patternFill patternType="solid">
        <fgColor rgb="FF70590F"/>
        <bgColor indexed="64"/>
      </patternFill>
    </fill>
    <fill>
      <patternFill patternType="solid">
        <fgColor rgb="FFA17D0A"/>
        <bgColor indexed="64"/>
      </patternFill>
    </fill>
    <fill>
      <patternFill patternType="solid">
        <fgColor rgb="FFC7940D"/>
        <bgColor indexed="64"/>
      </patternFill>
    </fill>
    <fill>
      <patternFill patternType="solid">
        <fgColor rgb="FFE6B012"/>
        <bgColor indexed="64"/>
      </patternFill>
    </fill>
    <fill>
      <patternFill patternType="solid">
        <fgColor rgb="FFEDCF3D"/>
        <bgColor indexed="64"/>
      </patternFill>
    </fill>
    <fill>
      <patternFill patternType="solid">
        <fgColor rgb="FFEDD959"/>
        <bgColor indexed="64"/>
      </patternFill>
    </fill>
    <fill>
      <patternFill patternType="solid">
        <fgColor rgb="FFF0E07D"/>
        <bgColor indexed="64"/>
      </patternFill>
    </fill>
    <fill>
      <patternFill patternType="solid">
        <fgColor rgb="FF82660D"/>
        <bgColor indexed="64"/>
      </patternFill>
    </fill>
    <fill>
      <patternFill patternType="solid">
        <fgColor rgb="FFA68200"/>
        <bgColor indexed="64"/>
      </patternFill>
    </fill>
    <fill>
      <patternFill patternType="solid">
        <fgColor rgb="FFBF940D"/>
        <bgColor indexed="64"/>
      </patternFill>
    </fill>
    <fill>
      <patternFill patternType="solid">
        <fgColor rgb="FFF7B512"/>
        <bgColor indexed="64"/>
      </patternFill>
    </fill>
    <fill>
      <patternFill patternType="solid">
        <fgColor rgb="FFFAC93D"/>
        <bgColor indexed="64"/>
      </patternFill>
    </fill>
    <fill>
      <patternFill patternType="solid">
        <fgColor rgb="FFF5DE8C"/>
        <bgColor indexed="64"/>
      </patternFill>
    </fill>
    <fill>
      <patternFill patternType="solid">
        <fgColor rgb="FFF5E39E"/>
        <bgColor indexed="64"/>
      </patternFill>
    </fill>
    <fill>
      <patternFill patternType="solid">
        <fgColor rgb="FF9E7D0A"/>
        <bgColor indexed="64"/>
      </patternFill>
    </fill>
    <fill>
      <patternFill patternType="solid">
        <fgColor rgb="FFB38C0A"/>
        <bgColor indexed="64"/>
      </patternFill>
    </fill>
    <fill>
      <patternFill patternType="solid">
        <fgColor rgb="FFE0AD12"/>
        <bgColor indexed="64"/>
      </patternFill>
    </fill>
    <fill>
      <patternFill patternType="solid">
        <fgColor rgb="FFFCC917"/>
        <bgColor indexed="64"/>
      </patternFill>
    </fill>
    <fill>
      <patternFill patternType="solid">
        <fgColor rgb="FFFCD647"/>
        <bgColor indexed="64"/>
      </patternFill>
    </fill>
    <fill>
      <patternFill patternType="solid">
        <fgColor rgb="FFFADE69"/>
        <bgColor indexed="64"/>
      </patternFill>
    </fill>
    <fill>
      <patternFill patternType="solid">
        <fgColor rgb="FFFAE073"/>
        <bgColor indexed="64"/>
      </patternFill>
    </fill>
    <fill>
      <patternFill patternType="solid">
        <fgColor rgb="FF877514"/>
        <bgColor indexed="64"/>
      </patternFill>
    </fill>
    <fill>
      <patternFill patternType="solid">
        <fgColor rgb="FFAB8E0A"/>
        <bgColor indexed="64"/>
      </patternFill>
    </fill>
    <fill>
      <patternFill patternType="solid">
        <fgColor rgb="FFC49E0D"/>
        <bgColor indexed="64"/>
      </patternFill>
    </fill>
    <fill>
      <patternFill patternType="solid">
        <fgColor rgb="FFF7D117"/>
        <bgColor indexed="64"/>
      </patternFill>
    </fill>
    <fill>
      <patternFill patternType="solid">
        <fgColor rgb="FFFAE042"/>
        <bgColor indexed="64"/>
      </patternFill>
    </fill>
    <fill>
      <patternFill patternType="solid">
        <fgColor rgb="FFF7E34A"/>
        <bgColor indexed="64"/>
      </patternFill>
    </fill>
    <fill>
      <patternFill patternType="solid">
        <fgColor rgb="FFF7E354"/>
        <bgColor indexed="64"/>
      </patternFill>
    </fill>
    <fill>
      <patternFill patternType="solid">
        <fgColor rgb="FF94820A"/>
        <bgColor indexed="64"/>
      </patternFill>
    </fill>
    <fill>
      <patternFill patternType="solid">
        <fgColor rgb="FFA88F0A"/>
        <bgColor indexed="64"/>
      </patternFill>
    </fill>
    <fill>
      <patternFill patternType="solid">
        <fgColor rgb="FFD4B012"/>
        <bgColor indexed="64"/>
      </patternFill>
    </fill>
    <fill>
      <patternFill patternType="solid">
        <fgColor rgb="FFF7D417"/>
        <bgColor indexed="64"/>
      </patternFill>
    </fill>
    <fill>
      <patternFill patternType="solid">
        <fgColor rgb="FFF5E326"/>
        <bgColor indexed="64"/>
      </patternFill>
    </fill>
    <fill>
      <patternFill patternType="solid">
        <fgColor rgb="FFF5E85C"/>
        <bgColor indexed="64"/>
      </patternFill>
    </fill>
    <fill>
      <patternFill patternType="solid">
        <fgColor rgb="FF80730F"/>
        <bgColor indexed="64"/>
      </patternFill>
    </fill>
    <fill>
      <patternFill patternType="solid">
        <fgColor rgb="FFA8960A"/>
        <bgColor indexed="64"/>
      </patternFill>
    </fill>
    <fill>
      <patternFill patternType="solid">
        <fgColor rgb="FFC4AD0F"/>
        <bgColor indexed="64"/>
      </patternFill>
    </fill>
    <fill>
      <patternFill patternType="solid">
        <fgColor rgb="FFF7E017"/>
        <bgColor indexed="64"/>
      </patternFill>
    </fill>
    <fill>
      <patternFill patternType="solid">
        <fgColor rgb="FFF5E814"/>
        <bgColor indexed="64"/>
      </patternFill>
    </fill>
    <fill>
      <patternFill patternType="solid">
        <fgColor rgb="FFF5ED59"/>
        <bgColor indexed="64"/>
      </patternFill>
    </fill>
    <fill>
      <patternFill patternType="solid">
        <fgColor rgb="FFF2ED82"/>
        <bgColor indexed="64"/>
      </patternFill>
    </fill>
    <fill>
      <patternFill patternType="solid">
        <fgColor rgb="FF008CCC"/>
        <bgColor indexed="64"/>
      </patternFill>
    </fill>
    <fill>
      <patternFill patternType="solid">
        <fgColor rgb="FF171796"/>
        <bgColor indexed="64"/>
      </patternFill>
    </fill>
    <fill>
      <patternFill patternType="solid">
        <fgColor rgb="FF2905A1"/>
        <bgColor indexed="64"/>
      </patternFill>
    </fill>
    <fill>
      <patternFill patternType="solid">
        <fgColor rgb="FF6600A1"/>
        <bgColor indexed="64"/>
      </patternFill>
    </fill>
    <fill>
      <patternFill patternType="solid">
        <fgColor rgb="FFBA1FB5"/>
        <bgColor indexed="64"/>
      </patternFill>
    </fill>
    <fill>
      <patternFill patternType="solid">
        <fgColor rgb="FFE60094"/>
        <bgColor indexed="64"/>
      </patternFill>
    </fill>
    <fill>
      <patternFill patternType="solid">
        <fgColor rgb="FFCF035C"/>
        <bgColor indexed="64"/>
      </patternFill>
    </fill>
    <fill>
      <patternFill patternType="solid">
        <fgColor rgb="FFED6E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7" fillId="0" borderId="0"/>
  </cellStyleXfs>
  <cellXfs count="37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2" applyAlignment="1" applyProtection="1">
      <alignment horizontal="left"/>
    </xf>
    <xf numFmtId="165" fontId="0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/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0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4" xfId="0" applyBorder="1" applyAlignment="1"/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6" xfId="0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1" fontId="6" fillId="0" borderId="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165" fontId="10" fillId="0" borderId="0" xfId="0" applyNumberFormat="1" applyFont="1" applyAlignment="1">
      <alignment horizontal="right" vertical="center"/>
    </xf>
    <xf numFmtId="16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166" fontId="0" fillId="0" borderId="0" xfId="0" applyNumberFormat="1" applyAlignment="1"/>
    <xf numFmtId="1" fontId="18" fillId="0" borderId="0" xfId="0" applyNumberFormat="1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21" fillId="0" borderId="0" xfId="2" applyFont="1" applyFill="1" applyAlignment="1" applyProtection="1">
      <alignment horizontal="left"/>
    </xf>
    <xf numFmtId="0" fontId="21" fillId="0" borderId="0" xfId="2" applyFont="1" applyFill="1" applyAlignment="1" applyProtection="1">
      <alignment horizontal="left" vertical="top"/>
    </xf>
    <xf numFmtId="1" fontId="5" fillId="0" borderId="0" xfId="0" applyNumberFormat="1" applyFont="1" applyFill="1" applyAlignment="1">
      <alignment horizontal="left"/>
    </xf>
    <xf numFmtId="0" fontId="24" fillId="0" borderId="0" xfId="2" applyFont="1" applyFill="1" applyAlignment="1" applyProtection="1">
      <alignment horizontal="left"/>
    </xf>
    <xf numFmtId="0" fontId="3" fillId="0" borderId="0" xfId="4" applyFont="1"/>
    <xf numFmtId="0" fontId="27" fillId="0" borderId="0" xfId="4" applyAlignment="1">
      <alignment horizontal="center" vertical="center"/>
    </xf>
    <xf numFmtId="0" fontId="27" fillId="0" borderId="1" xfId="4" applyBorder="1" applyAlignment="1">
      <alignment horizontal="center" vertical="center"/>
    </xf>
    <xf numFmtId="0" fontId="27" fillId="0" borderId="17" xfId="4" applyBorder="1" applyAlignment="1">
      <alignment horizontal="center" vertical="center" wrapText="1"/>
    </xf>
    <xf numFmtId="0" fontId="27" fillId="7" borderId="17" xfId="4" applyFill="1" applyBorder="1" applyAlignment="1">
      <alignment horizontal="center" vertical="center" wrapText="1"/>
    </xf>
    <xf numFmtId="0" fontId="27" fillId="8" borderId="17" xfId="4" applyFill="1" applyBorder="1" applyAlignment="1">
      <alignment horizontal="center" vertical="center" wrapText="1"/>
    </xf>
    <xf numFmtId="0" fontId="27" fillId="9" borderId="17" xfId="4" applyFill="1" applyBorder="1" applyAlignment="1">
      <alignment horizontal="center" vertical="center" wrapText="1"/>
    </xf>
    <xf numFmtId="0" fontId="27" fillId="10" borderId="17" xfId="4" applyFill="1" applyBorder="1" applyAlignment="1">
      <alignment horizontal="center" vertical="center" wrapText="1"/>
    </xf>
    <xf numFmtId="0" fontId="27" fillId="11" borderId="17" xfId="4" applyFill="1" applyBorder="1" applyAlignment="1">
      <alignment horizontal="center" vertical="center" wrapText="1"/>
    </xf>
    <xf numFmtId="0" fontId="27" fillId="12" borderId="17" xfId="4" applyFill="1" applyBorder="1" applyAlignment="1">
      <alignment horizontal="center" vertical="center" wrapText="1"/>
    </xf>
    <xf numFmtId="0" fontId="27" fillId="13" borderId="17" xfId="4" applyFill="1" applyBorder="1" applyAlignment="1">
      <alignment horizontal="center" vertical="center" wrapText="1"/>
    </xf>
    <xf numFmtId="0" fontId="27" fillId="14" borderId="17" xfId="4" applyFill="1" applyBorder="1" applyAlignment="1">
      <alignment horizontal="center" vertical="center" wrapText="1"/>
    </xf>
    <xf numFmtId="0" fontId="27" fillId="15" borderId="17" xfId="4" applyFill="1" applyBorder="1" applyAlignment="1">
      <alignment horizontal="center" vertical="center" wrapText="1"/>
    </xf>
    <xf numFmtId="0" fontId="27" fillId="16" borderId="17" xfId="4" applyFill="1" applyBorder="1" applyAlignment="1">
      <alignment horizontal="center" vertical="center" wrapText="1"/>
    </xf>
    <xf numFmtId="0" fontId="27" fillId="17" borderId="17" xfId="4" applyFill="1" applyBorder="1" applyAlignment="1">
      <alignment horizontal="center" vertical="center" wrapText="1"/>
    </xf>
    <xf numFmtId="0" fontId="27" fillId="18" borderId="17" xfId="4" applyFill="1" applyBorder="1" applyAlignment="1">
      <alignment horizontal="center" vertical="center" wrapText="1"/>
    </xf>
    <xf numFmtId="0" fontId="27" fillId="19" borderId="17" xfId="4" applyFill="1" applyBorder="1" applyAlignment="1">
      <alignment horizontal="center" vertical="center" wrapText="1"/>
    </xf>
    <xf numFmtId="0" fontId="27" fillId="20" borderId="17" xfId="4" applyFill="1" applyBorder="1" applyAlignment="1">
      <alignment horizontal="center" vertical="center" wrapText="1"/>
    </xf>
    <xf numFmtId="0" fontId="27" fillId="21" borderId="17" xfId="4" applyFill="1" applyBorder="1" applyAlignment="1">
      <alignment horizontal="center" vertical="center" wrapText="1"/>
    </xf>
    <xf numFmtId="0" fontId="27" fillId="3" borderId="17" xfId="4" applyFill="1" applyBorder="1" applyAlignment="1">
      <alignment horizontal="center" vertical="center" wrapText="1"/>
    </xf>
    <xf numFmtId="0" fontId="27" fillId="22" borderId="17" xfId="4" applyFill="1" applyBorder="1" applyAlignment="1">
      <alignment horizontal="center" vertical="center" wrapText="1"/>
    </xf>
    <xf numFmtId="0" fontId="27" fillId="23" borderId="17" xfId="4" applyFill="1" applyBorder="1" applyAlignment="1">
      <alignment horizontal="center" vertical="center" wrapText="1"/>
    </xf>
    <xf numFmtId="0" fontId="27" fillId="24" borderId="17" xfId="4" applyFill="1" applyBorder="1" applyAlignment="1">
      <alignment horizontal="center" vertical="center" wrapText="1"/>
    </xf>
    <xf numFmtId="0" fontId="27" fillId="25" borderId="17" xfId="4" applyFill="1" applyBorder="1" applyAlignment="1">
      <alignment horizontal="center" vertical="center" wrapText="1"/>
    </xf>
    <xf numFmtId="0" fontId="27" fillId="4" borderId="17" xfId="4" applyFill="1" applyBorder="1" applyAlignment="1">
      <alignment horizontal="center" vertical="center" wrapText="1"/>
    </xf>
    <xf numFmtId="0" fontId="27" fillId="26" borderId="17" xfId="4" applyFill="1" applyBorder="1" applyAlignment="1">
      <alignment horizontal="center" vertical="center" wrapText="1"/>
    </xf>
    <xf numFmtId="0" fontId="27" fillId="27" borderId="17" xfId="4" applyFill="1" applyBorder="1" applyAlignment="1">
      <alignment horizontal="center" vertical="center" wrapText="1"/>
    </xf>
    <xf numFmtId="0" fontId="27" fillId="28" borderId="17" xfId="4" applyFill="1" applyBorder="1" applyAlignment="1">
      <alignment horizontal="center" vertical="center" wrapText="1"/>
    </xf>
    <xf numFmtId="0" fontId="27" fillId="29" borderId="17" xfId="4" applyFill="1" applyBorder="1" applyAlignment="1">
      <alignment horizontal="center" vertical="center" wrapText="1"/>
    </xf>
    <xf numFmtId="0" fontId="27" fillId="30" borderId="17" xfId="4" applyFill="1" applyBorder="1" applyAlignment="1">
      <alignment horizontal="center" vertical="center" wrapText="1"/>
    </xf>
    <xf numFmtId="0" fontId="27" fillId="31" borderId="17" xfId="4" applyFill="1" applyBorder="1" applyAlignment="1">
      <alignment horizontal="center" vertical="center" wrapText="1"/>
    </xf>
    <xf numFmtId="0" fontId="27" fillId="32" borderId="17" xfId="4" applyFill="1" applyBorder="1" applyAlignment="1">
      <alignment horizontal="center" vertical="center" wrapText="1"/>
    </xf>
    <xf numFmtId="0" fontId="27" fillId="33" borderId="17" xfId="4" applyFill="1" applyBorder="1" applyAlignment="1">
      <alignment horizontal="center" vertical="center" wrapText="1"/>
    </xf>
    <xf numFmtId="0" fontId="27" fillId="34" borderId="17" xfId="4" applyFill="1" applyBorder="1" applyAlignment="1">
      <alignment horizontal="center" vertical="center" wrapText="1"/>
    </xf>
    <xf numFmtId="0" fontId="27" fillId="35" borderId="17" xfId="4" applyFill="1" applyBorder="1" applyAlignment="1">
      <alignment horizontal="center" vertical="center" wrapText="1"/>
    </xf>
    <xf numFmtId="0" fontId="27" fillId="36" borderId="17" xfId="4" applyFill="1" applyBorder="1" applyAlignment="1">
      <alignment horizontal="center" vertical="center" wrapText="1"/>
    </xf>
    <xf numFmtId="0" fontId="27" fillId="37" borderId="17" xfId="4" applyFill="1" applyBorder="1" applyAlignment="1">
      <alignment horizontal="center" vertical="center" wrapText="1"/>
    </xf>
    <xf numFmtId="0" fontId="27" fillId="38" borderId="17" xfId="4" applyFill="1" applyBorder="1" applyAlignment="1">
      <alignment horizontal="center" vertical="center" wrapText="1"/>
    </xf>
    <xf numFmtId="0" fontId="27" fillId="39" borderId="17" xfId="4" applyFill="1" applyBorder="1" applyAlignment="1">
      <alignment horizontal="center" vertical="center" wrapText="1"/>
    </xf>
    <xf numFmtId="0" fontId="27" fillId="40" borderId="17" xfId="4" applyFill="1" applyBorder="1" applyAlignment="1">
      <alignment horizontal="center" vertical="center" wrapText="1"/>
    </xf>
    <xf numFmtId="0" fontId="27" fillId="41" borderId="17" xfId="4" applyFill="1" applyBorder="1" applyAlignment="1">
      <alignment horizontal="center" vertical="center" wrapText="1"/>
    </xf>
    <xf numFmtId="0" fontId="27" fillId="42" borderId="17" xfId="4" applyFill="1" applyBorder="1" applyAlignment="1">
      <alignment horizontal="center" vertical="center" wrapText="1"/>
    </xf>
    <xf numFmtId="0" fontId="27" fillId="43" borderId="17" xfId="4" applyFill="1" applyBorder="1" applyAlignment="1">
      <alignment horizontal="center" vertical="center" wrapText="1"/>
    </xf>
    <xf numFmtId="0" fontId="27" fillId="44" borderId="17" xfId="4" applyFill="1" applyBorder="1" applyAlignment="1">
      <alignment horizontal="center" vertical="center" wrapText="1"/>
    </xf>
    <xf numFmtId="0" fontId="27" fillId="45" borderId="17" xfId="4" applyFill="1" applyBorder="1" applyAlignment="1">
      <alignment horizontal="center" vertical="center" wrapText="1"/>
    </xf>
    <xf numFmtId="0" fontId="27" fillId="46" borderId="17" xfId="4" applyFill="1" applyBorder="1" applyAlignment="1">
      <alignment horizontal="center" vertical="center" wrapText="1"/>
    </xf>
    <xf numFmtId="0" fontId="27" fillId="47" borderId="17" xfId="4" applyFill="1" applyBorder="1" applyAlignment="1">
      <alignment horizontal="center" vertical="center" wrapText="1"/>
    </xf>
    <xf numFmtId="0" fontId="27" fillId="48" borderId="17" xfId="4" applyFill="1" applyBorder="1" applyAlignment="1">
      <alignment horizontal="center" vertical="center" wrapText="1"/>
    </xf>
    <xf numFmtId="0" fontId="27" fillId="49" borderId="17" xfId="4" applyFill="1" applyBorder="1" applyAlignment="1">
      <alignment horizontal="center" vertical="center" wrapText="1"/>
    </xf>
    <xf numFmtId="0" fontId="27" fillId="50" borderId="17" xfId="4" applyFill="1" applyBorder="1" applyAlignment="1">
      <alignment horizontal="center" vertical="center" wrapText="1"/>
    </xf>
    <xf numFmtId="0" fontId="27" fillId="51" borderId="17" xfId="4" applyFill="1" applyBorder="1" applyAlignment="1">
      <alignment horizontal="center" vertical="center" wrapText="1"/>
    </xf>
    <xf numFmtId="0" fontId="27" fillId="52" borderId="17" xfId="4" applyFill="1" applyBorder="1" applyAlignment="1">
      <alignment horizontal="center" vertical="center" wrapText="1"/>
    </xf>
    <xf numFmtId="0" fontId="27" fillId="53" borderId="17" xfId="4" applyFill="1" applyBorder="1" applyAlignment="1">
      <alignment horizontal="center" vertical="center" wrapText="1"/>
    </xf>
    <xf numFmtId="0" fontId="27" fillId="54" borderId="17" xfId="4" applyFill="1" applyBorder="1" applyAlignment="1">
      <alignment horizontal="center" vertical="center" wrapText="1"/>
    </xf>
    <xf numFmtId="0" fontId="27" fillId="55" borderId="17" xfId="4" applyFill="1" applyBorder="1" applyAlignment="1">
      <alignment horizontal="center" vertical="center" wrapText="1"/>
    </xf>
    <xf numFmtId="0" fontId="27" fillId="56" borderId="17" xfId="4" applyFill="1" applyBorder="1" applyAlignment="1">
      <alignment horizontal="center" vertical="center" wrapText="1"/>
    </xf>
    <xf numFmtId="0" fontId="27" fillId="57" borderId="17" xfId="4" applyFill="1" applyBorder="1" applyAlignment="1">
      <alignment horizontal="center" vertical="center" wrapText="1"/>
    </xf>
    <xf numFmtId="0" fontId="27" fillId="58" borderId="17" xfId="4" applyFill="1" applyBorder="1" applyAlignment="1">
      <alignment horizontal="center" vertical="center" wrapText="1"/>
    </xf>
    <xf numFmtId="0" fontId="27" fillId="59" borderId="17" xfId="4" applyFill="1" applyBorder="1" applyAlignment="1">
      <alignment horizontal="center" vertical="center" wrapText="1"/>
    </xf>
    <xf numFmtId="0" fontId="27" fillId="60" borderId="17" xfId="4" applyFill="1" applyBorder="1" applyAlignment="1">
      <alignment horizontal="center" vertical="center" wrapText="1"/>
    </xf>
    <xf numFmtId="0" fontId="27" fillId="61" borderId="17" xfId="4" applyFill="1" applyBorder="1" applyAlignment="1">
      <alignment horizontal="center" vertical="center" wrapText="1"/>
    </xf>
    <xf numFmtId="0" fontId="27" fillId="62" borderId="17" xfId="4" applyFill="1" applyBorder="1" applyAlignment="1">
      <alignment horizontal="center" vertical="center" wrapText="1"/>
    </xf>
    <xf numFmtId="0" fontId="27" fillId="63" borderId="17" xfId="4" applyFill="1" applyBorder="1" applyAlignment="1">
      <alignment horizontal="center" vertical="center" wrapText="1"/>
    </xf>
    <xf numFmtId="0" fontId="27" fillId="64" borderId="17" xfId="4" applyFill="1" applyBorder="1" applyAlignment="1">
      <alignment horizontal="center" vertical="center" wrapText="1"/>
    </xf>
    <xf numFmtId="0" fontId="27" fillId="65" borderId="17" xfId="4" applyFill="1" applyBorder="1" applyAlignment="1">
      <alignment horizontal="center" vertical="center" wrapText="1"/>
    </xf>
    <xf numFmtId="0" fontId="27" fillId="66" borderId="17" xfId="4" applyFill="1" applyBorder="1" applyAlignment="1">
      <alignment horizontal="center" vertical="center" wrapText="1"/>
    </xf>
    <xf numFmtId="0" fontId="27" fillId="67" borderId="17" xfId="4" applyFill="1" applyBorder="1" applyAlignment="1">
      <alignment horizontal="center" vertical="center" wrapText="1"/>
    </xf>
    <xf numFmtId="0" fontId="27" fillId="68" borderId="17" xfId="4" applyFill="1" applyBorder="1" applyAlignment="1">
      <alignment horizontal="center" vertical="center" wrapText="1"/>
    </xf>
    <xf numFmtId="0" fontId="27" fillId="69" borderId="17" xfId="4" applyFill="1" applyBorder="1" applyAlignment="1">
      <alignment horizontal="center" vertical="center" wrapText="1"/>
    </xf>
    <xf numFmtId="0" fontId="27" fillId="70" borderId="17" xfId="4" applyFill="1" applyBorder="1" applyAlignment="1">
      <alignment horizontal="center" vertical="center" wrapText="1"/>
    </xf>
    <xf numFmtId="0" fontId="27" fillId="71" borderId="17" xfId="4" applyFill="1" applyBorder="1" applyAlignment="1">
      <alignment horizontal="center" vertical="center" wrapText="1"/>
    </xf>
    <xf numFmtId="0" fontId="27" fillId="72" borderId="17" xfId="4" applyFill="1" applyBorder="1" applyAlignment="1">
      <alignment horizontal="center" vertical="center" wrapText="1"/>
    </xf>
    <xf numFmtId="0" fontId="27" fillId="73" borderId="17" xfId="4" applyFill="1" applyBorder="1" applyAlignment="1">
      <alignment horizontal="center" vertical="center" wrapText="1"/>
    </xf>
    <xf numFmtId="0" fontId="27" fillId="74" borderId="17" xfId="4" applyFill="1" applyBorder="1" applyAlignment="1">
      <alignment horizontal="center" vertical="center" wrapText="1"/>
    </xf>
    <xf numFmtId="0" fontId="27" fillId="75" borderId="17" xfId="4" applyFill="1" applyBorder="1" applyAlignment="1">
      <alignment horizontal="center" vertical="center" wrapText="1"/>
    </xf>
    <xf numFmtId="0" fontId="27" fillId="76" borderId="17" xfId="4" applyFill="1" applyBorder="1" applyAlignment="1">
      <alignment horizontal="center" vertical="center" wrapText="1"/>
    </xf>
    <xf numFmtId="0" fontId="27" fillId="77" borderId="17" xfId="4" applyFill="1" applyBorder="1" applyAlignment="1">
      <alignment horizontal="center" vertical="center" wrapText="1"/>
    </xf>
    <xf numFmtId="0" fontId="27" fillId="78" borderId="17" xfId="4" applyFill="1" applyBorder="1" applyAlignment="1">
      <alignment horizontal="center" vertical="center" wrapText="1"/>
    </xf>
    <xf numFmtId="0" fontId="27" fillId="79" borderId="17" xfId="4" applyFill="1" applyBorder="1" applyAlignment="1">
      <alignment horizontal="center" vertical="center" wrapText="1"/>
    </xf>
    <xf numFmtId="0" fontId="27" fillId="80" borderId="17" xfId="4" applyFill="1" applyBorder="1" applyAlignment="1">
      <alignment horizontal="center" vertical="center" wrapText="1"/>
    </xf>
    <xf numFmtId="0" fontId="27" fillId="81" borderId="17" xfId="4" applyFill="1" applyBorder="1" applyAlignment="1">
      <alignment horizontal="center" vertical="center" wrapText="1"/>
    </xf>
    <xf numFmtId="0" fontId="27" fillId="82" borderId="17" xfId="4" applyFill="1" applyBorder="1" applyAlignment="1">
      <alignment horizontal="center" vertical="center" wrapText="1"/>
    </xf>
    <xf numFmtId="0" fontId="27" fillId="83" borderId="17" xfId="4" applyFill="1" applyBorder="1" applyAlignment="1">
      <alignment horizontal="center" vertical="center" wrapText="1"/>
    </xf>
    <xf numFmtId="0" fontId="27" fillId="84" borderId="17" xfId="4" applyFill="1" applyBorder="1" applyAlignment="1">
      <alignment horizontal="center" vertical="center" wrapText="1"/>
    </xf>
    <xf numFmtId="0" fontId="27" fillId="85" borderId="17" xfId="4" applyFill="1" applyBorder="1" applyAlignment="1">
      <alignment horizontal="center" vertical="center" wrapText="1"/>
    </xf>
    <xf numFmtId="0" fontId="27" fillId="86" borderId="17" xfId="4" applyFill="1" applyBorder="1" applyAlignment="1">
      <alignment horizontal="center" vertical="center" wrapText="1"/>
    </xf>
    <xf numFmtId="0" fontId="27" fillId="87" borderId="17" xfId="4" applyFill="1" applyBorder="1" applyAlignment="1">
      <alignment horizontal="center" vertical="center" wrapText="1"/>
    </xf>
    <xf numFmtId="0" fontId="27" fillId="88" borderId="17" xfId="4" applyFill="1" applyBorder="1" applyAlignment="1">
      <alignment horizontal="center" vertical="center" wrapText="1"/>
    </xf>
    <xf numFmtId="0" fontId="27" fillId="89" borderId="17" xfId="4" applyFill="1" applyBorder="1" applyAlignment="1">
      <alignment horizontal="center" vertical="center" wrapText="1"/>
    </xf>
    <xf numFmtId="0" fontId="27" fillId="90" borderId="17" xfId="4" applyFill="1" applyBorder="1" applyAlignment="1">
      <alignment horizontal="center" vertical="center" wrapText="1"/>
    </xf>
    <xf numFmtId="0" fontId="27" fillId="91" borderId="17" xfId="4" applyFill="1" applyBorder="1" applyAlignment="1">
      <alignment horizontal="center" vertical="center" wrapText="1"/>
    </xf>
    <xf numFmtId="0" fontId="27" fillId="92" borderId="17" xfId="4" applyFill="1" applyBorder="1" applyAlignment="1">
      <alignment horizontal="center" vertical="center" wrapText="1"/>
    </xf>
    <xf numFmtId="0" fontId="27" fillId="93" borderId="17" xfId="4" applyFill="1" applyBorder="1" applyAlignment="1">
      <alignment horizontal="center" vertical="center" wrapText="1"/>
    </xf>
    <xf numFmtId="0" fontId="27" fillId="94" borderId="17" xfId="4" applyFill="1" applyBorder="1" applyAlignment="1">
      <alignment horizontal="center" vertical="center" wrapText="1"/>
    </xf>
    <xf numFmtId="0" fontId="27" fillId="95" borderId="17" xfId="4" applyFill="1" applyBorder="1" applyAlignment="1">
      <alignment horizontal="center" vertical="center" wrapText="1"/>
    </xf>
    <xf numFmtId="0" fontId="27" fillId="96" borderId="17" xfId="4" applyFill="1" applyBorder="1" applyAlignment="1">
      <alignment horizontal="center" vertical="center" wrapText="1"/>
    </xf>
    <xf numFmtId="0" fontId="27" fillId="97" borderId="17" xfId="4" applyFill="1" applyBorder="1" applyAlignment="1">
      <alignment horizontal="center" vertical="center" wrapText="1"/>
    </xf>
    <xf numFmtId="0" fontId="27" fillId="98" borderId="17" xfId="4" applyFill="1" applyBorder="1" applyAlignment="1">
      <alignment horizontal="center" vertical="center" wrapText="1"/>
    </xf>
    <xf numFmtId="0" fontId="27" fillId="99" borderId="17" xfId="4" applyFill="1" applyBorder="1" applyAlignment="1">
      <alignment horizontal="center" vertical="center" wrapText="1"/>
    </xf>
    <xf numFmtId="0" fontId="27" fillId="100" borderId="17" xfId="4" applyFill="1" applyBorder="1" applyAlignment="1">
      <alignment horizontal="center" vertical="center" wrapText="1"/>
    </xf>
    <xf numFmtId="0" fontId="27" fillId="101" borderId="17" xfId="4" applyFill="1" applyBorder="1" applyAlignment="1">
      <alignment horizontal="center" vertical="center" wrapText="1"/>
    </xf>
    <xf numFmtId="0" fontId="27" fillId="102" borderId="17" xfId="4" applyFill="1" applyBorder="1" applyAlignment="1">
      <alignment horizontal="center" vertical="center" wrapText="1"/>
    </xf>
    <xf numFmtId="0" fontId="27" fillId="103" borderId="17" xfId="4" applyFill="1" applyBorder="1" applyAlignment="1">
      <alignment horizontal="center" vertical="center" wrapText="1"/>
    </xf>
    <xf numFmtId="0" fontId="27" fillId="104" borderId="17" xfId="4" applyFill="1" applyBorder="1" applyAlignment="1">
      <alignment horizontal="center" vertical="center" wrapText="1"/>
    </xf>
    <xf numFmtId="0" fontId="27" fillId="105" borderId="17" xfId="4" applyFill="1" applyBorder="1" applyAlignment="1">
      <alignment horizontal="center" vertical="center" wrapText="1"/>
    </xf>
    <xf numFmtId="0" fontId="27" fillId="106" borderId="17" xfId="4" applyFill="1" applyBorder="1" applyAlignment="1">
      <alignment horizontal="center" vertical="center" wrapText="1"/>
    </xf>
    <xf numFmtId="0" fontId="27" fillId="5" borderId="17" xfId="4" applyFill="1" applyBorder="1" applyAlignment="1">
      <alignment horizontal="center" vertical="center" wrapText="1"/>
    </xf>
    <xf numFmtId="0" fontId="27" fillId="107" borderId="17" xfId="4" applyFill="1" applyBorder="1" applyAlignment="1">
      <alignment horizontal="center" vertical="center" wrapText="1"/>
    </xf>
    <xf numFmtId="0" fontId="27" fillId="108" borderId="17" xfId="4" applyFill="1" applyBorder="1" applyAlignment="1">
      <alignment horizontal="center" vertical="center" wrapText="1"/>
    </xf>
    <xf numFmtId="0" fontId="27" fillId="109" borderId="17" xfId="4" applyFill="1" applyBorder="1" applyAlignment="1">
      <alignment horizontal="center" vertical="center" wrapText="1"/>
    </xf>
    <xf numFmtId="0" fontId="27" fillId="110" borderId="17" xfId="4" applyFill="1" applyBorder="1" applyAlignment="1">
      <alignment horizontal="center" vertical="center" wrapText="1"/>
    </xf>
    <xf numFmtId="0" fontId="27" fillId="111" borderId="17" xfId="4" applyFill="1" applyBorder="1" applyAlignment="1">
      <alignment horizontal="center" vertical="center" wrapText="1"/>
    </xf>
    <xf numFmtId="0" fontId="27" fillId="112" borderId="17" xfId="4" applyFill="1" applyBorder="1" applyAlignment="1">
      <alignment horizontal="center" vertical="center" wrapText="1"/>
    </xf>
    <xf numFmtId="0" fontId="27" fillId="113" borderId="17" xfId="4" applyFill="1" applyBorder="1" applyAlignment="1">
      <alignment horizontal="center" vertical="center" wrapText="1"/>
    </xf>
    <xf numFmtId="0" fontId="27" fillId="0" borderId="1" xfId="4" applyFill="1" applyBorder="1" applyAlignment="1">
      <alignment horizontal="center" vertical="center" wrapText="1"/>
    </xf>
    <xf numFmtId="0" fontId="27" fillId="114" borderId="17" xfId="4" applyFill="1" applyBorder="1" applyAlignment="1">
      <alignment horizontal="center" vertical="center" wrapText="1"/>
    </xf>
    <xf numFmtId="0" fontId="27" fillId="115" borderId="17" xfId="4" applyFill="1" applyBorder="1" applyAlignment="1">
      <alignment horizontal="center" vertical="center" wrapText="1"/>
    </xf>
    <xf numFmtId="0" fontId="27" fillId="116" borderId="17" xfId="4" applyFill="1" applyBorder="1" applyAlignment="1">
      <alignment horizontal="center" vertical="center" wrapText="1"/>
    </xf>
    <xf numFmtId="0" fontId="27" fillId="117" borderId="17" xfId="4" applyFill="1" applyBorder="1" applyAlignment="1">
      <alignment horizontal="center" vertical="center" wrapText="1"/>
    </xf>
    <xf numFmtId="0" fontId="27" fillId="118" borderId="17" xfId="4" applyFill="1" applyBorder="1" applyAlignment="1">
      <alignment horizontal="center" vertical="center" wrapText="1"/>
    </xf>
    <xf numFmtId="0" fontId="27" fillId="119" borderId="17" xfId="4" applyFill="1" applyBorder="1" applyAlignment="1">
      <alignment horizontal="center" vertical="center" wrapText="1"/>
    </xf>
    <xf numFmtId="0" fontId="27" fillId="120" borderId="17" xfId="4" applyFill="1" applyBorder="1" applyAlignment="1">
      <alignment horizontal="center" vertical="center" wrapText="1"/>
    </xf>
    <xf numFmtId="0" fontId="27" fillId="121" borderId="17" xfId="4" applyFill="1" applyBorder="1" applyAlignment="1">
      <alignment horizontal="center" vertical="center" wrapText="1"/>
    </xf>
    <xf numFmtId="0" fontId="27" fillId="122" borderId="17" xfId="4" applyFill="1" applyBorder="1" applyAlignment="1">
      <alignment horizontal="center" vertical="center" wrapText="1"/>
    </xf>
    <xf numFmtId="0" fontId="27" fillId="123" borderId="17" xfId="4" applyFill="1" applyBorder="1" applyAlignment="1">
      <alignment horizontal="center" vertical="center" wrapText="1"/>
    </xf>
    <xf numFmtId="0" fontId="27" fillId="124" borderId="17" xfId="4" applyFill="1" applyBorder="1" applyAlignment="1">
      <alignment horizontal="center" vertical="center" wrapText="1"/>
    </xf>
    <xf numFmtId="0" fontId="27" fillId="125" borderId="17" xfId="4" applyFill="1" applyBorder="1" applyAlignment="1">
      <alignment horizontal="center" vertical="center" wrapText="1"/>
    </xf>
    <xf numFmtId="0" fontId="27" fillId="126" borderId="17" xfId="4" applyFill="1" applyBorder="1" applyAlignment="1">
      <alignment horizontal="center" vertical="center" wrapText="1"/>
    </xf>
    <xf numFmtId="0" fontId="27" fillId="127" borderId="17" xfId="4" applyFill="1" applyBorder="1" applyAlignment="1">
      <alignment horizontal="center" vertical="center" wrapText="1"/>
    </xf>
    <xf numFmtId="0" fontId="27" fillId="128" borderId="17" xfId="4" applyFill="1" applyBorder="1" applyAlignment="1">
      <alignment horizontal="center" vertical="center" wrapText="1"/>
    </xf>
    <xf numFmtId="0" fontId="27" fillId="129" borderId="17" xfId="4" applyFill="1" applyBorder="1" applyAlignment="1">
      <alignment horizontal="center" vertical="center" wrapText="1"/>
    </xf>
    <xf numFmtId="0" fontId="27" fillId="130" borderId="17" xfId="4" applyFill="1" applyBorder="1" applyAlignment="1">
      <alignment horizontal="center" vertical="center" wrapText="1"/>
    </xf>
    <xf numFmtId="0" fontId="27" fillId="131" borderId="17" xfId="4" applyFill="1" applyBorder="1" applyAlignment="1">
      <alignment horizontal="center" vertical="center" wrapText="1"/>
    </xf>
    <xf numFmtId="0" fontId="27" fillId="132" borderId="17" xfId="4" applyFill="1" applyBorder="1" applyAlignment="1">
      <alignment horizontal="center" vertical="center" wrapText="1"/>
    </xf>
    <xf numFmtId="0" fontId="27" fillId="133" borderId="17" xfId="4" applyFill="1" applyBorder="1" applyAlignment="1">
      <alignment horizontal="center" vertical="center" wrapText="1"/>
    </xf>
    <xf numFmtId="0" fontId="27" fillId="134" borderId="17" xfId="4" applyFill="1" applyBorder="1" applyAlignment="1">
      <alignment horizontal="center" vertical="center" wrapText="1"/>
    </xf>
    <xf numFmtId="0" fontId="27" fillId="135" borderId="17" xfId="4" applyFill="1" applyBorder="1" applyAlignment="1">
      <alignment horizontal="center" vertical="center" wrapText="1"/>
    </xf>
    <xf numFmtId="0" fontId="27" fillId="136" borderId="17" xfId="4" applyFill="1" applyBorder="1" applyAlignment="1">
      <alignment horizontal="center" vertical="center" wrapText="1"/>
    </xf>
    <xf numFmtId="0" fontId="27" fillId="137" borderId="17" xfId="4" applyFill="1" applyBorder="1" applyAlignment="1">
      <alignment horizontal="center" vertical="center" wrapText="1"/>
    </xf>
    <xf numFmtId="0" fontId="27" fillId="138" borderId="17" xfId="4" applyFill="1" applyBorder="1" applyAlignment="1">
      <alignment horizontal="center" vertical="center" wrapText="1"/>
    </xf>
    <xf numFmtId="0" fontId="27" fillId="139" borderId="17" xfId="4" applyFill="1" applyBorder="1" applyAlignment="1">
      <alignment horizontal="center" vertical="center" wrapText="1"/>
    </xf>
    <xf numFmtId="0" fontId="27" fillId="140" borderId="17" xfId="4" applyFill="1" applyBorder="1" applyAlignment="1">
      <alignment horizontal="center" vertical="center" wrapText="1"/>
    </xf>
    <xf numFmtId="0" fontId="27" fillId="141" borderId="17" xfId="4" applyFill="1" applyBorder="1" applyAlignment="1">
      <alignment horizontal="center" vertical="center" wrapText="1"/>
    </xf>
    <xf numFmtId="0" fontId="27" fillId="142" borderId="17" xfId="4" applyFill="1" applyBorder="1" applyAlignment="1">
      <alignment horizontal="center" vertical="center" wrapText="1"/>
    </xf>
    <xf numFmtId="0" fontId="27" fillId="143" borderId="17" xfId="4" applyFill="1" applyBorder="1" applyAlignment="1">
      <alignment horizontal="center" vertical="center" wrapText="1"/>
    </xf>
    <xf numFmtId="0" fontId="27" fillId="144" borderId="17" xfId="4" applyFill="1" applyBorder="1" applyAlignment="1">
      <alignment horizontal="center" vertical="center" wrapText="1"/>
    </xf>
    <xf numFmtId="0" fontId="27" fillId="145" borderId="17" xfId="4" applyFill="1" applyBorder="1" applyAlignment="1">
      <alignment horizontal="center" vertical="center" wrapText="1"/>
    </xf>
    <xf numFmtId="0" fontId="27" fillId="146" borderId="17" xfId="4" applyFill="1" applyBorder="1" applyAlignment="1">
      <alignment horizontal="center" vertical="center" wrapText="1"/>
    </xf>
    <xf numFmtId="0" fontId="27" fillId="147" borderId="17" xfId="4" applyFill="1" applyBorder="1" applyAlignment="1">
      <alignment horizontal="center" vertical="center" wrapText="1"/>
    </xf>
    <xf numFmtId="0" fontId="27" fillId="148" borderId="17" xfId="4" applyFill="1" applyBorder="1" applyAlignment="1">
      <alignment horizontal="center" vertical="center" wrapText="1"/>
    </xf>
    <xf numFmtId="0" fontId="27" fillId="149" borderId="17" xfId="4" applyFill="1" applyBorder="1" applyAlignment="1">
      <alignment horizontal="center" vertical="center" wrapText="1"/>
    </xf>
    <xf numFmtId="0" fontId="27" fillId="150" borderId="17" xfId="4" applyFill="1" applyBorder="1" applyAlignment="1">
      <alignment horizontal="center" vertical="center" wrapText="1"/>
    </xf>
    <xf numFmtId="0" fontId="27" fillId="151" borderId="17" xfId="4" applyFill="1" applyBorder="1" applyAlignment="1">
      <alignment horizontal="center" vertical="center" wrapText="1"/>
    </xf>
    <xf numFmtId="0" fontId="27" fillId="152" borderId="17" xfId="4" applyFill="1" applyBorder="1" applyAlignment="1">
      <alignment horizontal="center" vertical="center" wrapText="1"/>
    </xf>
    <xf numFmtId="0" fontId="27" fillId="153" borderId="17" xfId="4" applyFill="1" applyBorder="1" applyAlignment="1">
      <alignment horizontal="center" vertical="center" wrapText="1"/>
    </xf>
    <xf numFmtId="0" fontId="27" fillId="154" borderId="17" xfId="4" applyFill="1" applyBorder="1" applyAlignment="1">
      <alignment horizontal="center" vertical="center" wrapText="1"/>
    </xf>
    <xf numFmtId="0" fontId="27" fillId="155" borderId="17" xfId="4" applyFill="1" applyBorder="1" applyAlignment="1">
      <alignment horizontal="center" vertical="center" wrapText="1"/>
    </xf>
    <xf numFmtId="0" fontId="27" fillId="156" borderId="17" xfId="4" applyFill="1" applyBorder="1" applyAlignment="1">
      <alignment horizontal="center" vertical="center" wrapText="1"/>
    </xf>
    <xf numFmtId="0" fontId="27" fillId="157" borderId="17" xfId="4" applyFill="1" applyBorder="1" applyAlignment="1">
      <alignment horizontal="center" vertical="center" wrapText="1"/>
    </xf>
    <xf numFmtId="0" fontId="27" fillId="158" borderId="17" xfId="4" applyFill="1" applyBorder="1" applyAlignment="1">
      <alignment horizontal="center" vertical="center" wrapText="1"/>
    </xf>
    <xf numFmtId="0" fontId="27" fillId="159" borderId="17" xfId="4" applyFill="1" applyBorder="1" applyAlignment="1">
      <alignment horizontal="center" vertical="center" wrapText="1"/>
    </xf>
    <xf numFmtId="0" fontId="27" fillId="160" borderId="17" xfId="4" applyFill="1" applyBorder="1" applyAlignment="1">
      <alignment horizontal="center" vertical="center" wrapText="1"/>
    </xf>
    <xf numFmtId="0" fontId="27" fillId="161" borderId="17" xfId="4" applyFill="1" applyBorder="1" applyAlignment="1">
      <alignment horizontal="center" vertical="center" wrapText="1"/>
    </xf>
    <xf numFmtId="0" fontId="27" fillId="162" borderId="17" xfId="4" applyFill="1" applyBorder="1" applyAlignment="1">
      <alignment horizontal="center" vertical="center" wrapText="1"/>
    </xf>
    <xf numFmtId="0" fontId="27" fillId="163" borderId="17" xfId="4" applyFill="1" applyBorder="1" applyAlignment="1">
      <alignment horizontal="center" vertical="center" wrapText="1"/>
    </xf>
    <xf numFmtId="0" fontId="27" fillId="164" borderId="17" xfId="4" applyFill="1" applyBorder="1" applyAlignment="1">
      <alignment horizontal="center" vertical="center" wrapText="1"/>
    </xf>
    <xf numFmtId="0" fontId="27" fillId="165" borderId="17" xfId="4" applyFill="1" applyBorder="1" applyAlignment="1">
      <alignment horizontal="center" vertical="center" wrapText="1"/>
    </xf>
    <xf numFmtId="0" fontId="27" fillId="166" borderId="17" xfId="4" applyFill="1" applyBorder="1" applyAlignment="1">
      <alignment horizontal="center" vertical="center" wrapText="1"/>
    </xf>
    <xf numFmtId="0" fontId="27" fillId="167" borderId="17" xfId="4" applyFill="1" applyBorder="1" applyAlignment="1">
      <alignment horizontal="center" vertical="center" wrapText="1"/>
    </xf>
    <xf numFmtId="0" fontId="27" fillId="168" borderId="17" xfId="4" applyFill="1" applyBorder="1" applyAlignment="1">
      <alignment horizontal="center" vertical="center" wrapText="1"/>
    </xf>
    <xf numFmtId="0" fontId="27" fillId="169" borderId="17" xfId="4" applyFill="1" applyBorder="1" applyAlignment="1">
      <alignment horizontal="center" vertical="center" wrapText="1"/>
    </xf>
    <xf numFmtId="0" fontId="27" fillId="170" borderId="17" xfId="4" applyFill="1" applyBorder="1" applyAlignment="1">
      <alignment horizontal="center" vertical="center" wrapText="1"/>
    </xf>
    <xf numFmtId="0" fontId="27" fillId="171" borderId="17" xfId="4" applyFill="1" applyBorder="1" applyAlignment="1">
      <alignment horizontal="center" vertical="center" wrapText="1"/>
    </xf>
    <xf numFmtId="0" fontId="27" fillId="172" borderId="17" xfId="4" applyFill="1" applyBorder="1" applyAlignment="1">
      <alignment horizontal="center" vertical="center" wrapText="1"/>
    </xf>
    <xf numFmtId="0" fontId="27" fillId="173" borderId="17" xfId="4" applyFill="1" applyBorder="1" applyAlignment="1">
      <alignment horizontal="center" vertical="center" wrapText="1"/>
    </xf>
    <xf numFmtId="0" fontId="27" fillId="6" borderId="17" xfId="4" applyFill="1" applyBorder="1" applyAlignment="1">
      <alignment horizontal="center" vertical="center" wrapText="1"/>
    </xf>
    <xf numFmtId="0" fontId="27" fillId="174" borderId="17" xfId="4" applyFill="1" applyBorder="1" applyAlignment="1">
      <alignment horizontal="center" vertical="center" wrapText="1"/>
    </xf>
    <xf numFmtId="0" fontId="27" fillId="175" borderId="17" xfId="4" applyFill="1" applyBorder="1" applyAlignment="1">
      <alignment horizontal="center" vertical="center" wrapText="1"/>
    </xf>
    <xf numFmtId="0" fontId="27" fillId="176" borderId="17" xfId="4" applyFill="1" applyBorder="1" applyAlignment="1">
      <alignment horizontal="center" vertical="center" wrapText="1"/>
    </xf>
    <xf numFmtId="0" fontId="27" fillId="177" borderId="17" xfId="4" applyFill="1" applyBorder="1" applyAlignment="1">
      <alignment horizontal="center" vertical="center" wrapText="1"/>
    </xf>
    <xf numFmtId="0" fontId="27" fillId="178" borderId="17" xfId="4" applyFill="1" applyBorder="1" applyAlignment="1">
      <alignment horizontal="center" vertical="center" wrapText="1"/>
    </xf>
    <xf numFmtId="0" fontId="27" fillId="179" borderId="17" xfId="4" applyFill="1" applyBorder="1" applyAlignment="1">
      <alignment horizontal="center" vertical="center" wrapText="1"/>
    </xf>
    <xf numFmtId="0" fontId="27" fillId="180" borderId="17" xfId="4" applyFill="1" applyBorder="1" applyAlignment="1">
      <alignment horizontal="center" vertical="center" wrapText="1"/>
    </xf>
    <xf numFmtId="0" fontId="27" fillId="181" borderId="17" xfId="4" applyFill="1" applyBorder="1" applyAlignment="1">
      <alignment horizontal="center" vertical="center" wrapText="1"/>
    </xf>
    <xf numFmtId="0" fontId="27" fillId="182" borderId="17" xfId="4" applyFill="1" applyBorder="1" applyAlignment="1">
      <alignment horizontal="center" vertical="center" wrapText="1"/>
    </xf>
    <xf numFmtId="0" fontId="27" fillId="183" borderId="17" xfId="4" applyFill="1" applyBorder="1" applyAlignment="1">
      <alignment horizontal="center" vertical="center" wrapText="1"/>
    </xf>
    <xf numFmtId="0" fontId="27" fillId="184" borderId="17" xfId="4" applyFill="1" applyBorder="1" applyAlignment="1">
      <alignment horizontal="center" vertical="center" wrapText="1"/>
    </xf>
    <xf numFmtId="0" fontId="27" fillId="185" borderId="17" xfId="4" applyFill="1" applyBorder="1" applyAlignment="1">
      <alignment horizontal="center" vertical="center" wrapText="1"/>
    </xf>
    <xf numFmtId="0" fontId="27" fillId="186" borderId="17" xfId="4" applyFill="1" applyBorder="1" applyAlignment="1">
      <alignment horizontal="center" vertical="center" wrapText="1"/>
    </xf>
    <xf numFmtId="0" fontId="27" fillId="187" borderId="17" xfId="4" applyFill="1" applyBorder="1" applyAlignment="1">
      <alignment horizontal="center" vertical="center" wrapText="1"/>
    </xf>
    <xf numFmtId="0" fontId="27" fillId="188" borderId="17" xfId="4" applyFill="1" applyBorder="1" applyAlignment="1">
      <alignment horizontal="center" vertical="center" wrapText="1"/>
    </xf>
    <xf numFmtId="0" fontId="27" fillId="189" borderId="17" xfId="4" applyFill="1" applyBorder="1" applyAlignment="1">
      <alignment horizontal="center" vertical="center" wrapText="1"/>
    </xf>
    <xf numFmtId="0" fontId="27" fillId="190" borderId="17" xfId="4" applyFill="1" applyBorder="1" applyAlignment="1">
      <alignment horizontal="center" vertical="center" wrapText="1"/>
    </xf>
    <xf numFmtId="0" fontId="26" fillId="0" borderId="1" xfId="4" applyFont="1" applyBorder="1" applyAlignment="1">
      <alignment horizontal="center" vertical="center"/>
    </xf>
    <xf numFmtId="0" fontId="26" fillId="0" borderId="1" xfId="4" applyFont="1" applyFill="1" applyBorder="1" applyAlignment="1">
      <alignment horizontal="center" vertical="center" wrapText="1"/>
    </xf>
    <xf numFmtId="0" fontId="26" fillId="0" borderId="17" xfId="4" applyFont="1" applyBorder="1" applyAlignment="1">
      <alignment horizontal="center" vertical="center" wrapText="1"/>
    </xf>
    <xf numFmtId="0" fontId="26" fillId="0" borderId="17" xfId="4" applyFont="1" applyFill="1" applyBorder="1" applyAlignment="1">
      <alignment horizontal="center" vertical="center" wrapText="1"/>
    </xf>
    <xf numFmtId="0" fontId="4" fillId="0" borderId="0" xfId="2" applyFill="1" applyAlignment="1" applyProtection="1">
      <alignment horizontal="left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167" fontId="0" fillId="0" borderId="1" xfId="0" applyNumberFormat="1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left" vertical="top"/>
    </xf>
    <xf numFmtId="167" fontId="5" fillId="0" borderId="0" xfId="0" applyNumberFormat="1" applyFont="1" applyFill="1" applyBorder="1" applyAlignment="1">
      <alignment horizontal="left" vertical="center"/>
    </xf>
    <xf numFmtId="16" fontId="5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 vertical="center"/>
    </xf>
    <xf numFmtId="167" fontId="0" fillId="0" borderId="1" xfId="0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 applyProtection="1">
      <alignment horizontal="left"/>
    </xf>
    <xf numFmtId="1" fontId="0" fillId="27" borderId="14" xfId="0" applyNumberFormat="1" applyFill="1" applyBorder="1" applyAlignment="1">
      <alignment horizontal="center"/>
    </xf>
    <xf numFmtId="1" fontId="0" fillId="26" borderId="13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25" borderId="12" xfId="0" applyNumberFormat="1" applyFill="1" applyBorder="1" applyAlignment="1">
      <alignment horizontal="center"/>
    </xf>
  </cellXfs>
  <cellStyles count="5">
    <cellStyle name="Excel Built-in Normal" xfId="1"/>
    <cellStyle name="Гиперссылка" xfId="2" builtinId="8"/>
    <cellStyle name="Обычный" xfId="0" builtinId="0"/>
    <cellStyle name="Обычный 2" xfId="4"/>
    <cellStyle name="Финансовый 2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228600</xdr:colOff>
      <xdr:row>3</xdr:row>
      <xdr:rowOff>76200</xdr:rowOff>
    </xdr:from>
    <xdr:to>
      <xdr:col>21</xdr:col>
      <xdr:colOff>0</xdr:colOff>
      <xdr:row>4</xdr:row>
      <xdr:rowOff>85725</xdr:rowOff>
    </xdr:to>
    <xdr:sp macro="[0]!Workbook_Open" textlink="">
      <xdr:nvSpPr>
        <xdr:cNvPr id="2" name="Скругленный прямоугольник 1"/>
        <xdr:cNvSpPr/>
      </xdr:nvSpPr>
      <xdr:spPr>
        <a:xfrm>
          <a:off x="12896850" y="561975"/>
          <a:ext cx="1104900" cy="171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RGB</a:t>
          </a:r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ager-pc\&#1088;&#1072;&#1073;&#1086;&#1090;&#1072;\&#1087;&#1072;&#1085;&#1090;&#1086;&#1085;\&#1087;&#1072;&#1085;&#1090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>
            <v>443</v>
          </cell>
        </row>
        <row r="2">
          <cell r="B2">
            <v>485</v>
          </cell>
        </row>
        <row r="3">
          <cell r="B3">
            <v>7475</v>
          </cell>
        </row>
        <row r="4">
          <cell r="B4">
            <v>333</v>
          </cell>
        </row>
        <row r="5">
          <cell r="B5" t="str">
            <v>Rubin red</v>
          </cell>
        </row>
        <row r="6">
          <cell r="B6">
            <v>546</v>
          </cell>
        </row>
        <row r="21">
          <cell r="G21">
            <v>485</v>
          </cell>
          <cell r="H21">
            <v>546</v>
          </cell>
          <cell r="I21" t="str">
            <v>Rubin red</v>
          </cell>
          <cell r="J21">
            <v>485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D98"/>
  <sheetViews>
    <sheetView zoomScale="110" zoomScaleNormal="110" workbookViewId="0">
      <pane ySplit="1" topLeftCell="A2" activePane="bottomLeft" state="frozen"/>
      <selection activeCell="A4" sqref="A4:W4"/>
      <selection pane="bottomLeft" activeCell="A4" sqref="A4:W4"/>
    </sheetView>
  </sheetViews>
  <sheetFormatPr defaultColWidth="9.140625" defaultRowHeight="15" x14ac:dyDescent="0.25"/>
  <cols>
    <col min="1" max="1" width="9.28515625" style="365" customWidth="1"/>
    <col min="2" max="2" width="12.140625" style="108" customWidth="1"/>
    <col min="3" max="3" width="10.7109375" style="108" customWidth="1"/>
    <col min="4" max="5" width="10" style="108" customWidth="1"/>
    <col min="6" max="6" width="6" style="123" customWidth="1"/>
    <col min="7" max="7" width="5.140625" style="140" customWidth="1"/>
    <col min="8" max="8" width="4.7109375" style="2" customWidth="1"/>
    <col min="9" max="9" width="5.140625" style="2" customWidth="1"/>
    <col min="10" max="10" width="4.140625" style="2" customWidth="1"/>
    <col min="11" max="11" width="5.140625" style="2" customWidth="1"/>
    <col min="12" max="12" width="6.7109375" style="2" customWidth="1"/>
    <col min="13" max="13" width="5.7109375" style="2" customWidth="1"/>
    <col min="14" max="14" width="7.42578125" style="33" customWidth="1"/>
    <col min="15" max="15" width="7.42578125" style="110" customWidth="1"/>
    <col min="16" max="16" width="0.7109375" style="140" customWidth="1"/>
    <col min="17" max="17" width="9.85546875" style="111" customWidth="1"/>
    <col min="18" max="18" width="7.85546875" style="33" customWidth="1"/>
    <col min="19" max="19" width="11.28515625" style="140" customWidth="1"/>
    <col min="20" max="20" width="7" style="366" customWidth="1"/>
    <col min="21" max="21" width="7" style="367" customWidth="1"/>
    <col min="22" max="23" width="7" style="153" customWidth="1"/>
    <col min="24" max="24" width="7.7109375" style="118" customWidth="1"/>
    <col min="25" max="25" width="16" style="118" customWidth="1"/>
    <col min="26" max="16384" width="9.140625" style="117"/>
  </cols>
  <sheetData>
    <row r="1" spans="1:27" s="119" customFormat="1" x14ac:dyDescent="0.25">
      <c r="A1" s="356" t="s">
        <v>13</v>
      </c>
      <c r="B1" s="141" t="s">
        <v>14</v>
      </c>
      <c r="C1" s="141" t="s">
        <v>27</v>
      </c>
      <c r="D1" s="141" t="s">
        <v>28</v>
      </c>
      <c r="E1" s="141" t="s">
        <v>29</v>
      </c>
      <c r="F1" s="141" t="s">
        <v>30</v>
      </c>
      <c r="G1" s="124" t="s">
        <v>5</v>
      </c>
      <c r="H1" s="124" t="s">
        <v>6</v>
      </c>
      <c r="I1" s="124" t="s">
        <v>7</v>
      </c>
      <c r="J1" s="124" t="s">
        <v>11</v>
      </c>
      <c r="K1" s="124" t="s">
        <v>10</v>
      </c>
      <c r="L1" s="124" t="s">
        <v>8</v>
      </c>
      <c r="M1" s="125" t="s">
        <v>12</v>
      </c>
      <c r="N1" s="129" t="s">
        <v>15</v>
      </c>
      <c r="O1" s="130" t="s">
        <v>16</v>
      </c>
      <c r="P1" s="124"/>
      <c r="Q1" s="131" t="s">
        <v>9</v>
      </c>
      <c r="R1" s="127" t="s">
        <v>17</v>
      </c>
      <c r="S1" s="124" t="s">
        <v>18</v>
      </c>
      <c r="T1" s="370">
        <v>1</v>
      </c>
      <c r="U1" s="371">
        <v>2</v>
      </c>
      <c r="V1" s="370">
        <v>3</v>
      </c>
      <c r="W1" s="370">
        <v>4</v>
      </c>
      <c r="X1" s="120"/>
      <c r="Y1" s="118"/>
    </row>
    <row r="2" spans="1:27" s="126" customFormat="1" x14ac:dyDescent="0.25">
      <c r="A2" s="372">
        <v>42759</v>
      </c>
      <c r="B2" s="141" t="s">
        <v>50</v>
      </c>
      <c r="C2" s="141" t="s">
        <v>51</v>
      </c>
      <c r="D2" s="141" t="s">
        <v>22</v>
      </c>
      <c r="E2" s="141" t="s">
        <v>23</v>
      </c>
      <c r="F2" s="141" t="s">
        <v>2</v>
      </c>
      <c r="G2" s="137">
        <v>60</v>
      </c>
      <c r="H2" s="137"/>
      <c r="I2" s="137">
        <v>60</v>
      </c>
      <c r="J2" s="137">
        <v>3</v>
      </c>
      <c r="K2" s="137" t="s">
        <v>10</v>
      </c>
      <c r="L2" s="137" t="s">
        <v>4</v>
      </c>
      <c r="M2" s="137">
        <v>50</v>
      </c>
      <c r="N2" s="129">
        <v>15</v>
      </c>
      <c r="O2" s="150">
        <v>160</v>
      </c>
      <c r="P2" s="137"/>
      <c r="Q2" s="115">
        <v>5000</v>
      </c>
      <c r="R2" s="129">
        <v>6.21</v>
      </c>
      <c r="S2" s="124">
        <f t="shared" ref="S2:S4" si="0">Q2*R2</f>
        <v>31050</v>
      </c>
      <c r="T2" s="370">
        <v>103</v>
      </c>
      <c r="U2" s="371">
        <v>104</v>
      </c>
      <c r="V2" s="370">
        <v>105</v>
      </c>
      <c r="W2" s="373">
        <v>106</v>
      </c>
      <c r="X2" s="352"/>
      <c r="Y2" s="148"/>
      <c r="Z2" s="26"/>
      <c r="AA2" s="26"/>
    </row>
    <row r="3" spans="1:27" x14ac:dyDescent="0.25">
      <c r="A3" s="372">
        <v>42759</v>
      </c>
      <c r="B3" s="141" t="s">
        <v>50</v>
      </c>
      <c r="C3" s="141" t="s">
        <v>52</v>
      </c>
      <c r="D3" s="141" t="s">
        <v>25</v>
      </c>
      <c r="E3" s="141" t="s">
        <v>23</v>
      </c>
      <c r="F3" s="141" t="s">
        <v>1</v>
      </c>
      <c r="G3" s="137">
        <v>40</v>
      </c>
      <c r="H3" s="137">
        <v>18</v>
      </c>
      <c r="I3" s="137">
        <v>70</v>
      </c>
      <c r="J3" s="137"/>
      <c r="K3" s="137"/>
      <c r="L3" s="137" t="s">
        <v>21</v>
      </c>
      <c r="M3" s="137">
        <v>18</v>
      </c>
      <c r="N3" s="129">
        <v>15</v>
      </c>
      <c r="O3" s="150">
        <v>160</v>
      </c>
      <c r="P3" s="137"/>
      <c r="Q3" s="115">
        <v>10000</v>
      </c>
      <c r="R3" s="129">
        <v>2.0499999999999998</v>
      </c>
      <c r="S3" s="124">
        <f t="shared" si="0"/>
        <v>20500</v>
      </c>
      <c r="T3" s="370">
        <v>151</v>
      </c>
      <c r="U3" s="371">
        <v>152</v>
      </c>
      <c r="V3" s="370">
        <v>153</v>
      </c>
      <c r="W3" s="371">
        <v>154</v>
      </c>
      <c r="X3" s="352"/>
      <c r="Y3" s="148"/>
      <c r="Z3" s="26"/>
      <c r="AA3" s="26"/>
    </row>
    <row r="4" spans="1:27" x14ac:dyDescent="0.25">
      <c r="A4" s="372">
        <v>42759</v>
      </c>
      <c r="B4" s="141" t="s">
        <v>50</v>
      </c>
      <c r="C4" s="141" t="s">
        <v>53</v>
      </c>
      <c r="D4" s="141" t="s">
        <v>26</v>
      </c>
      <c r="E4" s="141" t="s">
        <v>23</v>
      </c>
      <c r="F4" s="141" t="s">
        <v>2</v>
      </c>
      <c r="G4" s="137">
        <v>60</v>
      </c>
      <c r="H4" s="137"/>
      <c r="I4" s="137">
        <v>50</v>
      </c>
      <c r="J4" s="137">
        <v>2</v>
      </c>
      <c r="K4" s="137" t="s">
        <v>10</v>
      </c>
      <c r="L4" s="137" t="s">
        <v>21</v>
      </c>
      <c r="M4" s="137">
        <v>45</v>
      </c>
      <c r="N4" s="129">
        <v>15</v>
      </c>
      <c r="O4" s="150">
        <v>160</v>
      </c>
      <c r="P4" s="137"/>
      <c r="Q4" s="115">
        <v>30000</v>
      </c>
      <c r="R4" s="129">
        <v>4.6100000000000003</v>
      </c>
      <c r="S4" s="124">
        <f t="shared" si="0"/>
        <v>138300</v>
      </c>
      <c r="T4" s="370">
        <v>200</v>
      </c>
      <c r="U4" s="371">
        <v>201</v>
      </c>
      <c r="V4" s="370">
        <v>202</v>
      </c>
      <c r="W4" s="371">
        <v>203</v>
      </c>
      <c r="X4" s="352"/>
      <c r="Y4" s="148"/>
      <c r="Z4" s="26"/>
      <c r="AA4" s="26"/>
    </row>
    <row r="5" spans="1:27" x14ac:dyDescent="0.25">
      <c r="A5" s="357"/>
      <c r="B5" s="142"/>
      <c r="C5" s="142"/>
      <c r="D5" s="142"/>
      <c r="E5" s="142"/>
      <c r="F5" s="142"/>
      <c r="G5" s="32"/>
      <c r="H5" s="32"/>
      <c r="I5" s="32"/>
      <c r="J5" s="32"/>
      <c r="K5" s="32"/>
      <c r="L5" s="32"/>
      <c r="M5" s="32"/>
      <c r="N5" s="143"/>
      <c r="O5" s="358"/>
      <c r="P5" s="32"/>
      <c r="Q5" s="146"/>
      <c r="R5" s="143"/>
      <c r="X5" s="151"/>
      <c r="Y5" s="148"/>
      <c r="Z5" s="26"/>
      <c r="AA5" s="26"/>
    </row>
    <row r="6" spans="1:27" x14ac:dyDescent="0.25">
      <c r="A6" s="357"/>
      <c r="B6" s="142"/>
      <c r="C6" s="142"/>
      <c r="D6" s="142"/>
      <c r="E6" s="142"/>
      <c r="F6" s="142"/>
      <c r="G6" s="32"/>
      <c r="H6" s="32"/>
      <c r="I6" s="32"/>
      <c r="J6" s="32"/>
      <c r="K6" s="32"/>
      <c r="L6" s="32"/>
      <c r="M6" s="32"/>
      <c r="N6" s="143"/>
      <c r="O6" s="358"/>
      <c r="P6" s="32"/>
      <c r="Q6" s="146"/>
      <c r="R6" s="143"/>
      <c r="X6" s="151"/>
      <c r="Y6" s="148"/>
      <c r="Z6" s="26"/>
      <c r="AA6" s="26"/>
    </row>
    <row r="7" spans="1:27" x14ac:dyDescent="0.25">
      <c r="A7" s="357"/>
      <c r="B7" s="142"/>
      <c r="C7" s="142"/>
      <c r="D7" s="142"/>
      <c r="E7" s="142"/>
      <c r="F7" s="142"/>
      <c r="G7" s="32"/>
      <c r="H7" s="32"/>
      <c r="I7" s="32"/>
      <c r="J7" s="32"/>
      <c r="K7" s="32"/>
      <c r="L7" s="32"/>
      <c r="M7" s="32"/>
      <c r="N7" s="143"/>
      <c r="O7" s="358"/>
      <c r="P7" s="32"/>
      <c r="Q7" s="146"/>
      <c r="R7" s="143"/>
      <c r="X7" s="151"/>
      <c r="Y7" s="148"/>
      <c r="Z7" s="26"/>
      <c r="AA7" s="26"/>
    </row>
    <row r="8" spans="1:27" s="126" customFormat="1" x14ac:dyDescent="0.25">
      <c r="A8" s="357"/>
      <c r="B8" s="142" t="s">
        <v>74</v>
      </c>
      <c r="C8" s="142"/>
      <c r="D8" s="142"/>
      <c r="E8" s="142"/>
      <c r="F8" s="142"/>
      <c r="G8" s="32"/>
      <c r="H8" s="32"/>
      <c r="I8" s="32"/>
      <c r="J8" s="32"/>
      <c r="K8" s="32"/>
      <c r="L8" s="32"/>
      <c r="M8" s="32"/>
      <c r="N8" s="143"/>
      <c r="O8" s="358"/>
      <c r="P8" s="32"/>
      <c r="Q8" s="146"/>
      <c r="R8" s="143"/>
      <c r="S8" s="140"/>
      <c r="T8" s="366"/>
      <c r="U8" s="367"/>
      <c r="V8" s="153"/>
      <c r="W8" s="153"/>
      <c r="X8" s="151"/>
      <c r="Y8" s="148"/>
      <c r="Z8" s="26"/>
      <c r="AA8" s="26"/>
    </row>
    <row r="9" spans="1:27" x14ac:dyDescent="0.25">
      <c r="A9" s="357"/>
      <c r="B9" s="142" t="s">
        <v>75</v>
      </c>
      <c r="C9" s="145"/>
      <c r="D9" s="142"/>
      <c r="E9" s="142"/>
      <c r="F9" s="142"/>
      <c r="G9" s="32"/>
      <c r="H9" s="32"/>
      <c r="I9" s="32"/>
      <c r="J9" s="32"/>
      <c r="K9" s="32"/>
      <c r="L9" s="32"/>
      <c r="M9" s="359"/>
      <c r="N9" s="143"/>
      <c r="O9" s="358"/>
      <c r="P9" s="32"/>
      <c r="Q9" s="146"/>
      <c r="R9" s="143"/>
      <c r="S9" s="32"/>
      <c r="X9" s="148"/>
      <c r="Y9" s="148"/>
      <c r="Z9" s="26"/>
      <c r="AA9" s="26"/>
    </row>
    <row r="10" spans="1:27" x14ac:dyDescent="0.25">
      <c r="A10" s="357"/>
      <c r="B10" s="142" t="s">
        <v>73</v>
      </c>
      <c r="C10" s="145"/>
      <c r="D10" s="142"/>
      <c r="E10" s="142"/>
      <c r="F10" s="142"/>
      <c r="G10" s="32"/>
      <c r="H10" s="32"/>
      <c r="I10" s="32"/>
      <c r="J10" s="32"/>
      <c r="K10" s="32"/>
      <c r="L10" s="32"/>
      <c r="M10" s="359"/>
      <c r="N10" s="143"/>
      <c r="O10" s="358"/>
      <c r="P10" s="32"/>
      <c r="Q10" s="146"/>
      <c r="R10" s="143"/>
      <c r="S10" s="32"/>
      <c r="X10" s="148"/>
      <c r="Y10" s="148"/>
      <c r="Z10" s="26"/>
      <c r="AA10" s="26"/>
    </row>
    <row r="11" spans="1:27" s="138" customFormat="1" x14ac:dyDescent="0.25">
      <c r="A11" s="357"/>
      <c r="B11" s="142" t="s">
        <v>77</v>
      </c>
      <c r="C11" s="145"/>
      <c r="D11" s="142"/>
      <c r="E11" s="142"/>
      <c r="F11" s="142"/>
      <c r="G11" s="32"/>
      <c r="H11" s="32"/>
      <c r="I11" s="32"/>
      <c r="J11" s="32"/>
      <c r="K11" s="32"/>
      <c r="L11" s="32"/>
      <c r="M11" s="359"/>
      <c r="N11" s="143"/>
      <c r="O11" s="358"/>
      <c r="P11" s="32"/>
      <c r="Q11" s="146"/>
      <c r="R11" s="143"/>
      <c r="S11" s="32"/>
      <c r="T11" s="366"/>
      <c r="U11" s="367"/>
      <c r="V11" s="153"/>
      <c r="W11" s="153"/>
      <c r="X11" s="148"/>
      <c r="Y11" s="148"/>
      <c r="Z11" s="26"/>
      <c r="AA11" s="26"/>
    </row>
    <row r="12" spans="1:27" x14ac:dyDescent="0.25">
      <c r="A12" s="357"/>
      <c r="B12" s="142" t="s">
        <v>76</v>
      </c>
      <c r="C12" s="142"/>
      <c r="D12" s="142"/>
      <c r="E12" s="142"/>
      <c r="F12" s="142"/>
      <c r="G12" s="32"/>
      <c r="H12" s="32"/>
      <c r="I12" s="32"/>
      <c r="J12" s="32"/>
      <c r="K12" s="32"/>
      <c r="L12" s="32"/>
      <c r="M12" s="32"/>
      <c r="N12" s="143"/>
      <c r="O12" s="358"/>
      <c r="P12" s="32"/>
      <c r="Q12" s="146"/>
      <c r="R12" s="143"/>
      <c r="S12" s="32"/>
      <c r="X12" s="151"/>
      <c r="Y12" s="148"/>
      <c r="Z12" s="26"/>
      <c r="AA12" s="26"/>
    </row>
    <row r="13" spans="1:27" x14ac:dyDescent="0.25">
      <c r="A13" s="357"/>
      <c r="B13" s="142" t="s">
        <v>78</v>
      </c>
      <c r="C13" s="142"/>
      <c r="D13" s="142"/>
      <c r="E13" s="142"/>
      <c r="F13" s="142"/>
      <c r="G13" s="32"/>
      <c r="H13" s="32"/>
      <c r="I13" s="32"/>
      <c r="J13" s="32"/>
      <c r="K13" s="32"/>
      <c r="L13" s="32"/>
      <c r="M13" s="32"/>
      <c r="N13" s="143"/>
      <c r="O13" s="358"/>
      <c r="P13" s="32"/>
      <c r="Q13" s="146"/>
      <c r="R13" s="143"/>
      <c r="S13" s="32"/>
      <c r="X13" s="151"/>
      <c r="Y13" s="148"/>
      <c r="Z13" s="26"/>
      <c r="AA13" s="26"/>
    </row>
    <row r="14" spans="1:27" s="126" customFormat="1" x14ac:dyDescent="0.25">
      <c r="A14" s="357"/>
      <c r="B14" s="142"/>
      <c r="C14" s="142"/>
      <c r="D14" s="142"/>
      <c r="E14" s="142"/>
      <c r="F14" s="142"/>
      <c r="G14" s="32"/>
      <c r="H14" s="32"/>
      <c r="I14" s="32"/>
      <c r="J14" s="32"/>
      <c r="K14" s="32"/>
      <c r="L14" s="32"/>
      <c r="M14" s="32"/>
      <c r="N14" s="143"/>
      <c r="O14" s="358"/>
      <c r="P14" s="32"/>
      <c r="Q14" s="146"/>
      <c r="R14" s="143"/>
      <c r="S14" s="32"/>
      <c r="T14" s="366"/>
      <c r="U14" s="367"/>
      <c r="V14" s="153"/>
      <c r="W14" s="153"/>
      <c r="X14" s="151"/>
      <c r="Y14" s="148"/>
      <c r="Z14" s="26"/>
      <c r="AA14" s="26"/>
    </row>
    <row r="15" spans="1:27" s="128" customFormat="1" ht="15" customHeight="1" x14ac:dyDescent="0.25">
      <c r="A15" s="357"/>
      <c r="B15" s="147"/>
      <c r="C15" s="142"/>
      <c r="D15" s="142"/>
      <c r="E15" s="142"/>
      <c r="F15" s="142"/>
      <c r="G15" s="32"/>
      <c r="H15" s="32"/>
      <c r="I15" s="32"/>
      <c r="J15" s="32"/>
      <c r="K15" s="32"/>
      <c r="L15" s="32"/>
      <c r="M15" s="359"/>
      <c r="N15" s="143"/>
      <c r="O15" s="358"/>
      <c r="P15" s="32"/>
      <c r="Q15" s="122"/>
      <c r="R15" s="143"/>
      <c r="S15" s="32"/>
      <c r="T15" s="366"/>
      <c r="U15" s="153"/>
      <c r="V15" s="153"/>
      <c r="W15" s="153"/>
      <c r="X15" s="148"/>
      <c r="Y15" s="148"/>
      <c r="Z15" s="26"/>
      <c r="AA15" s="26"/>
    </row>
    <row r="16" spans="1:27" x14ac:dyDescent="0.25">
      <c r="A16" s="357"/>
      <c r="B16" s="142"/>
      <c r="C16" s="142"/>
      <c r="D16" s="142"/>
      <c r="E16" s="142"/>
      <c r="F16" s="142"/>
      <c r="G16" s="32"/>
      <c r="H16" s="32"/>
      <c r="I16" s="32"/>
      <c r="J16" s="32"/>
      <c r="K16" s="32"/>
      <c r="L16" s="32"/>
      <c r="M16" s="32"/>
      <c r="N16" s="143"/>
      <c r="O16" s="358"/>
      <c r="P16" s="32"/>
      <c r="Q16" s="146"/>
      <c r="R16" s="143"/>
      <c r="S16" s="32"/>
      <c r="X16" s="151"/>
      <c r="Y16" s="148"/>
      <c r="Z16" s="26"/>
      <c r="AA16" s="26"/>
    </row>
    <row r="17" spans="1:27" x14ac:dyDescent="0.25">
      <c r="A17" s="360"/>
      <c r="B17" s="142"/>
      <c r="C17" s="142"/>
      <c r="D17" s="142"/>
      <c r="E17" s="142"/>
      <c r="F17" s="142"/>
      <c r="G17" s="32"/>
      <c r="H17" s="32"/>
      <c r="I17" s="32"/>
      <c r="J17" s="32"/>
      <c r="K17" s="32"/>
      <c r="L17" s="32"/>
      <c r="M17" s="32"/>
      <c r="N17" s="143"/>
      <c r="O17" s="358"/>
      <c r="P17" s="32"/>
      <c r="Q17" s="146"/>
      <c r="R17" s="143"/>
      <c r="S17" s="32"/>
      <c r="X17" s="151"/>
      <c r="Y17" s="148"/>
      <c r="Z17" s="26"/>
      <c r="AA17" s="26"/>
    </row>
    <row r="18" spans="1:27" x14ac:dyDescent="0.25">
      <c r="A18" s="360"/>
      <c r="B18" s="142"/>
      <c r="C18" s="142"/>
      <c r="D18" s="142"/>
      <c r="E18" s="142"/>
      <c r="F18" s="142"/>
      <c r="G18" s="32"/>
      <c r="H18" s="32"/>
      <c r="I18" s="32"/>
      <c r="J18" s="32"/>
      <c r="K18" s="32"/>
      <c r="L18" s="32"/>
      <c r="M18" s="32"/>
      <c r="N18" s="143"/>
      <c r="O18" s="358"/>
      <c r="P18" s="32"/>
      <c r="Q18" s="146"/>
      <c r="R18" s="143"/>
      <c r="S18" s="32"/>
      <c r="X18" s="151"/>
      <c r="Y18" s="148"/>
      <c r="Z18" s="26"/>
      <c r="AA18" s="26"/>
    </row>
    <row r="19" spans="1:27" x14ac:dyDescent="0.25">
      <c r="A19" s="360"/>
      <c r="B19" s="142"/>
      <c r="C19" s="142"/>
      <c r="D19" s="142"/>
      <c r="E19" s="142"/>
      <c r="F19" s="142"/>
      <c r="G19" s="32"/>
      <c r="H19" s="32"/>
      <c r="I19" s="32"/>
      <c r="J19" s="32"/>
      <c r="K19" s="32"/>
      <c r="L19" s="32"/>
      <c r="M19" s="32"/>
      <c r="N19" s="143"/>
      <c r="O19" s="358"/>
      <c r="P19" s="32"/>
      <c r="Q19" s="146"/>
      <c r="R19" s="143"/>
      <c r="S19" s="32"/>
      <c r="U19" s="153"/>
      <c r="X19" s="151"/>
      <c r="Y19" s="148"/>
      <c r="Z19" s="26"/>
      <c r="AA19" s="26"/>
    </row>
    <row r="20" spans="1:27" x14ac:dyDescent="0.25">
      <c r="A20" s="360"/>
      <c r="B20" s="142"/>
      <c r="C20" s="142"/>
      <c r="D20" s="142"/>
      <c r="E20" s="142"/>
      <c r="F20" s="142"/>
      <c r="G20" s="32"/>
      <c r="H20" s="121"/>
      <c r="I20" s="32"/>
      <c r="J20" s="32"/>
      <c r="K20" s="32"/>
      <c r="L20" s="32"/>
      <c r="M20" s="32"/>
      <c r="N20" s="143"/>
      <c r="O20" s="358"/>
      <c r="P20" s="121"/>
      <c r="Q20" s="146"/>
      <c r="R20" s="143"/>
      <c r="S20" s="32"/>
      <c r="U20" s="149"/>
      <c r="X20" s="151"/>
      <c r="Y20" s="148"/>
      <c r="Z20" s="26"/>
      <c r="AA20" s="26"/>
    </row>
    <row r="21" spans="1:27" x14ac:dyDescent="0.25">
      <c r="A21" s="360"/>
      <c r="B21" s="142"/>
      <c r="C21" s="142"/>
      <c r="D21" s="142"/>
      <c r="E21" s="142"/>
      <c r="F21" s="142"/>
      <c r="G21" s="32"/>
      <c r="H21" s="121"/>
      <c r="I21" s="32"/>
      <c r="J21" s="32"/>
      <c r="K21" s="32"/>
      <c r="L21" s="32"/>
      <c r="M21" s="32"/>
      <c r="N21" s="143"/>
      <c r="O21" s="358"/>
      <c r="P21" s="121"/>
      <c r="Q21" s="146"/>
      <c r="R21" s="143"/>
      <c r="S21" s="32"/>
      <c r="U21" s="149"/>
      <c r="X21" s="151"/>
      <c r="Y21" s="148"/>
      <c r="Z21" s="26"/>
      <c r="AA21" s="26"/>
    </row>
    <row r="22" spans="1:27" x14ac:dyDescent="0.25">
      <c r="A22" s="360"/>
      <c r="B22" s="142"/>
      <c r="C22" s="142"/>
      <c r="D22" s="142"/>
      <c r="E22" s="142"/>
      <c r="F22" s="142"/>
      <c r="G22" s="32"/>
      <c r="H22" s="32"/>
      <c r="I22" s="32"/>
      <c r="J22" s="32"/>
      <c r="K22" s="32"/>
      <c r="L22" s="32"/>
      <c r="M22" s="32"/>
      <c r="N22" s="143"/>
      <c r="O22" s="358"/>
      <c r="P22" s="32"/>
      <c r="Q22" s="146"/>
      <c r="R22" s="143"/>
      <c r="S22" s="32"/>
      <c r="U22" s="368"/>
      <c r="X22" s="151"/>
      <c r="Y22" s="148"/>
      <c r="Z22" s="26"/>
      <c r="AA22" s="26"/>
    </row>
    <row r="23" spans="1:27" s="132" customFormat="1" ht="15" customHeight="1" x14ac:dyDescent="0.25">
      <c r="A23" s="360"/>
      <c r="B23" s="142"/>
      <c r="C23" s="142"/>
      <c r="D23" s="142"/>
      <c r="E23" s="142"/>
      <c r="F23" s="142"/>
      <c r="G23" s="32"/>
      <c r="H23" s="32"/>
      <c r="I23" s="32"/>
      <c r="J23" s="32"/>
      <c r="K23" s="32"/>
      <c r="L23" s="32"/>
      <c r="M23" s="32"/>
      <c r="N23" s="143"/>
      <c r="O23" s="358"/>
      <c r="P23" s="32"/>
      <c r="Q23" s="146"/>
      <c r="R23" s="143"/>
      <c r="S23" s="32"/>
      <c r="T23" s="366"/>
      <c r="U23" s="149"/>
      <c r="V23" s="153"/>
      <c r="W23" s="153"/>
      <c r="X23" s="151"/>
      <c r="Y23" s="353"/>
      <c r="Z23" s="26"/>
      <c r="AA23" s="26"/>
    </row>
    <row r="24" spans="1:27" x14ac:dyDescent="0.25">
      <c r="A24" s="360"/>
      <c r="B24" s="142"/>
      <c r="C24" s="142"/>
      <c r="D24" s="142"/>
      <c r="E24" s="142"/>
      <c r="F24" s="142"/>
      <c r="G24" s="32"/>
      <c r="H24" s="32"/>
      <c r="I24" s="32"/>
      <c r="J24" s="32"/>
      <c r="K24" s="32"/>
      <c r="L24" s="32"/>
      <c r="M24" s="32"/>
      <c r="N24" s="143"/>
      <c r="O24" s="358"/>
      <c r="P24" s="32"/>
      <c r="Q24" s="146"/>
      <c r="R24" s="143"/>
      <c r="S24" s="32"/>
      <c r="X24" s="151"/>
      <c r="Y24" s="148"/>
      <c r="Z24" s="26"/>
      <c r="AA24" s="26"/>
    </row>
    <row r="25" spans="1:27" x14ac:dyDescent="0.25">
      <c r="A25" s="360"/>
      <c r="B25" s="142"/>
      <c r="C25" s="142"/>
      <c r="D25" s="142"/>
      <c r="E25" s="142"/>
      <c r="F25" s="142"/>
      <c r="G25" s="32"/>
      <c r="H25" s="32"/>
      <c r="I25" s="32"/>
      <c r="J25" s="32"/>
      <c r="K25" s="32"/>
      <c r="L25" s="32"/>
      <c r="M25" s="32"/>
      <c r="N25" s="143"/>
      <c r="O25" s="358"/>
      <c r="P25" s="32"/>
      <c r="Q25" s="146"/>
      <c r="R25" s="143"/>
      <c r="S25" s="32"/>
      <c r="X25" s="151"/>
      <c r="Y25" s="354"/>
      <c r="Z25" s="26"/>
      <c r="AA25" s="26"/>
    </row>
    <row r="26" spans="1:27" s="133" customFormat="1" ht="15" customHeight="1" x14ac:dyDescent="0.25">
      <c r="A26" s="360"/>
      <c r="B26" s="142"/>
      <c r="C26" s="142"/>
      <c r="D26" s="142"/>
      <c r="E26" s="142"/>
      <c r="F26" s="142"/>
      <c r="G26" s="32"/>
      <c r="H26" s="32"/>
      <c r="I26" s="32"/>
      <c r="J26" s="32"/>
      <c r="K26" s="32"/>
      <c r="L26" s="32"/>
      <c r="M26" s="32"/>
      <c r="N26" s="143"/>
      <c r="O26" s="358"/>
      <c r="P26" s="32"/>
      <c r="Q26" s="146"/>
      <c r="R26" s="143"/>
      <c r="S26" s="32"/>
      <c r="T26" s="366"/>
      <c r="U26" s="153"/>
      <c r="V26" s="153"/>
      <c r="W26" s="153"/>
      <c r="X26" s="151"/>
      <c r="Y26" s="148"/>
      <c r="Z26" s="26"/>
      <c r="AA26" s="26"/>
    </row>
    <row r="27" spans="1:27" s="133" customFormat="1" ht="15" customHeight="1" x14ac:dyDescent="0.25">
      <c r="A27" s="360"/>
      <c r="B27" s="142"/>
      <c r="C27" s="142"/>
      <c r="D27" s="142"/>
      <c r="E27" s="142"/>
      <c r="F27" s="142"/>
      <c r="G27" s="32"/>
      <c r="H27" s="32"/>
      <c r="I27" s="32"/>
      <c r="J27" s="32"/>
      <c r="K27" s="32"/>
      <c r="L27" s="32"/>
      <c r="M27" s="32"/>
      <c r="N27" s="143"/>
      <c r="O27" s="358"/>
      <c r="P27" s="32"/>
      <c r="Q27" s="146"/>
      <c r="R27" s="143"/>
      <c r="S27" s="32"/>
      <c r="T27" s="366"/>
      <c r="U27" s="153"/>
      <c r="V27" s="153"/>
      <c r="W27" s="153"/>
      <c r="X27" s="151"/>
      <c r="Y27" s="148"/>
      <c r="Z27" s="26"/>
      <c r="AA27" s="26"/>
    </row>
    <row r="28" spans="1:27" s="133" customFormat="1" ht="15" customHeight="1" x14ac:dyDescent="0.25">
      <c r="A28" s="361"/>
      <c r="B28" s="142"/>
      <c r="C28" s="142"/>
      <c r="D28" s="142"/>
      <c r="E28" s="142"/>
      <c r="F28" s="142"/>
      <c r="G28" s="32"/>
      <c r="H28" s="32"/>
      <c r="I28" s="32"/>
      <c r="J28" s="32"/>
      <c r="K28" s="32"/>
      <c r="L28" s="32"/>
      <c r="M28" s="32"/>
      <c r="N28" s="143"/>
      <c r="O28" s="358"/>
      <c r="P28" s="32"/>
      <c r="Q28" s="146"/>
      <c r="R28" s="143"/>
      <c r="S28" s="32"/>
      <c r="T28" s="366"/>
      <c r="U28" s="153"/>
      <c r="V28" s="153"/>
      <c r="W28" s="153"/>
      <c r="X28" s="151"/>
      <c r="Y28" s="148"/>
      <c r="Z28" s="26"/>
      <c r="AA28" s="26"/>
    </row>
    <row r="29" spans="1:27" x14ac:dyDescent="0.25">
      <c r="A29" s="361"/>
      <c r="B29" s="142"/>
      <c r="C29" s="142"/>
      <c r="D29" s="142"/>
      <c r="E29" s="142"/>
      <c r="F29" s="142"/>
      <c r="G29" s="32"/>
      <c r="H29" s="32"/>
      <c r="I29" s="32"/>
      <c r="J29" s="32"/>
      <c r="K29" s="32"/>
      <c r="L29" s="32"/>
      <c r="M29" s="32"/>
      <c r="N29" s="143"/>
      <c r="O29" s="358"/>
      <c r="P29" s="32"/>
      <c r="Q29" s="146"/>
      <c r="R29" s="143"/>
      <c r="S29" s="32"/>
      <c r="X29" s="151"/>
      <c r="Y29" s="354"/>
      <c r="Z29" s="26"/>
      <c r="AA29" s="26"/>
    </row>
    <row r="30" spans="1:27" s="132" customFormat="1" ht="15" customHeight="1" x14ac:dyDescent="0.25">
      <c r="A30" s="361"/>
      <c r="B30" s="147"/>
      <c r="C30" s="147"/>
      <c r="D30" s="145"/>
      <c r="E30" s="147"/>
      <c r="F30" s="145"/>
      <c r="G30" s="32"/>
      <c r="H30" s="32"/>
      <c r="I30" s="32"/>
      <c r="J30" s="32"/>
      <c r="K30" s="32"/>
      <c r="L30" s="32"/>
      <c r="M30" s="32"/>
      <c r="N30" s="143"/>
      <c r="O30" s="358"/>
      <c r="P30" s="32"/>
      <c r="Q30" s="32"/>
      <c r="R30" s="143"/>
      <c r="S30" s="32"/>
      <c r="T30" s="366"/>
      <c r="U30" s="153"/>
      <c r="V30" s="153"/>
      <c r="W30" s="153"/>
      <c r="X30" s="151"/>
      <c r="Y30" s="148"/>
      <c r="Z30" s="26"/>
      <c r="AA30" s="26"/>
    </row>
    <row r="31" spans="1:27" x14ac:dyDescent="0.25">
      <c r="A31" s="361"/>
      <c r="B31" s="142"/>
      <c r="C31" s="142"/>
      <c r="D31" s="142"/>
      <c r="E31" s="142"/>
      <c r="F31" s="142"/>
      <c r="G31" s="32"/>
      <c r="H31" s="32"/>
      <c r="I31" s="32"/>
      <c r="J31" s="32"/>
      <c r="K31" s="32"/>
      <c r="L31" s="32"/>
      <c r="M31" s="32"/>
      <c r="N31" s="143"/>
      <c r="O31" s="358"/>
      <c r="P31" s="32"/>
      <c r="Q31" s="146"/>
      <c r="R31" s="143"/>
      <c r="S31" s="32"/>
      <c r="X31" s="151"/>
      <c r="Y31" s="148"/>
      <c r="Z31" s="26"/>
      <c r="AA31" s="26"/>
    </row>
    <row r="32" spans="1:27" s="132" customFormat="1" x14ac:dyDescent="0.25">
      <c r="A32" s="361"/>
      <c r="B32" s="142"/>
      <c r="C32" s="142"/>
      <c r="D32" s="142"/>
      <c r="E32" s="142"/>
      <c r="F32" s="142"/>
      <c r="G32" s="32"/>
      <c r="H32" s="32"/>
      <c r="I32" s="32"/>
      <c r="J32" s="32"/>
      <c r="K32" s="32"/>
      <c r="L32" s="32"/>
      <c r="M32" s="32"/>
      <c r="N32" s="143"/>
      <c r="O32" s="358"/>
      <c r="P32" s="32"/>
      <c r="Q32" s="146"/>
      <c r="R32" s="143"/>
      <c r="S32" s="32"/>
      <c r="T32" s="366"/>
      <c r="U32" s="367"/>
      <c r="V32" s="153"/>
      <c r="W32" s="153"/>
      <c r="X32" s="151"/>
      <c r="Y32" s="148"/>
      <c r="Z32" s="26"/>
      <c r="AA32" s="26"/>
    </row>
    <row r="33" spans="1:27" s="132" customFormat="1" x14ac:dyDescent="0.25">
      <c r="A33" s="361"/>
      <c r="B33" s="142"/>
      <c r="C33" s="142"/>
      <c r="D33" s="142"/>
      <c r="E33" s="142"/>
      <c r="F33" s="142"/>
      <c r="G33" s="32"/>
      <c r="H33" s="32"/>
      <c r="I33" s="32"/>
      <c r="J33" s="32"/>
      <c r="K33" s="32"/>
      <c r="L33" s="32"/>
      <c r="M33" s="32"/>
      <c r="N33" s="143"/>
      <c r="O33" s="358"/>
      <c r="P33" s="32"/>
      <c r="Q33" s="146"/>
      <c r="R33" s="143"/>
      <c r="S33" s="32"/>
      <c r="T33" s="366"/>
      <c r="U33" s="367"/>
      <c r="V33" s="153"/>
      <c r="W33" s="153"/>
      <c r="X33" s="151"/>
      <c r="Y33" s="148"/>
      <c r="Z33" s="26"/>
      <c r="AA33" s="26"/>
    </row>
    <row r="34" spans="1:27" s="132" customFormat="1" x14ac:dyDescent="0.25">
      <c r="A34" s="361"/>
      <c r="B34" s="142"/>
      <c r="C34" s="142"/>
      <c r="D34" s="142"/>
      <c r="E34" s="142"/>
      <c r="F34" s="142"/>
      <c r="G34" s="32"/>
      <c r="H34" s="32"/>
      <c r="I34" s="32"/>
      <c r="J34" s="32"/>
      <c r="K34" s="32"/>
      <c r="L34" s="32"/>
      <c r="M34" s="32"/>
      <c r="N34" s="143"/>
      <c r="O34" s="358"/>
      <c r="P34" s="32"/>
      <c r="Q34" s="146"/>
      <c r="R34" s="143"/>
      <c r="S34" s="32"/>
      <c r="T34" s="366"/>
      <c r="U34" s="367"/>
      <c r="V34" s="153"/>
      <c r="W34" s="153"/>
      <c r="X34" s="151"/>
      <c r="Y34" s="148"/>
      <c r="Z34" s="26"/>
      <c r="AA34" s="26"/>
    </row>
    <row r="35" spans="1:27" s="132" customFormat="1" ht="15" customHeight="1" x14ac:dyDescent="0.25">
      <c r="A35" s="361"/>
      <c r="B35" s="142"/>
      <c r="C35" s="142"/>
      <c r="D35" s="142"/>
      <c r="E35" s="142"/>
      <c r="F35" s="142"/>
      <c r="G35" s="32"/>
      <c r="H35" s="32"/>
      <c r="I35" s="32"/>
      <c r="J35" s="32"/>
      <c r="K35" s="32"/>
      <c r="L35" s="32"/>
      <c r="M35" s="32"/>
      <c r="N35" s="143"/>
      <c r="O35" s="358"/>
      <c r="P35" s="32"/>
      <c r="Q35" s="146"/>
      <c r="R35" s="143"/>
      <c r="S35" s="32"/>
      <c r="T35" s="366"/>
      <c r="U35" s="153"/>
      <c r="V35" s="153"/>
      <c r="W35" s="153"/>
      <c r="X35" s="151"/>
      <c r="Y35" s="148"/>
      <c r="Z35" s="26"/>
      <c r="AA35" s="26"/>
    </row>
    <row r="36" spans="1:27" x14ac:dyDescent="0.25">
      <c r="A36" s="361"/>
      <c r="B36" s="142"/>
      <c r="C36" s="142"/>
      <c r="D36" s="142"/>
      <c r="E36" s="142"/>
      <c r="F36" s="142"/>
      <c r="G36" s="32"/>
      <c r="H36" s="32"/>
      <c r="I36" s="32"/>
      <c r="J36" s="32"/>
      <c r="K36" s="32"/>
      <c r="L36" s="32"/>
      <c r="M36" s="32"/>
      <c r="N36" s="143"/>
      <c r="O36" s="358"/>
      <c r="P36" s="32"/>
      <c r="Q36" s="146"/>
      <c r="R36" s="143"/>
      <c r="S36" s="32"/>
      <c r="X36" s="151"/>
      <c r="Y36" s="152"/>
      <c r="Z36" s="26"/>
      <c r="AA36" s="26"/>
    </row>
    <row r="37" spans="1:27" x14ac:dyDescent="0.25">
      <c r="A37" s="361"/>
      <c r="B37" s="142"/>
      <c r="C37" s="142"/>
      <c r="D37" s="142"/>
      <c r="E37" s="142"/>
      <c r="F37" s="142"/>
      <c r="G37" s="32"/>
      <c r="H37" s="32"/>
      <c r="I37" s="32"/>
      <c r="J37" s="32"/>
      <c r="K37" s="32"/>
      <c r="L37" s="32"/>
      <c r="M37" s="32"/>
      <c r="N37" s="143"/>
      <c r="O37" s="358"/>
      <c r="P37" s="32"/>
      <c r="Q37" s="146"/>
      <c r="R37" s="143"/>
      <c r="S37" s="32"/>
      <c r="X37" s="151"/>
      <c r="Y37" s="148"/>
      <c r="Z37" s="26"/>
      <c r="AA37" s="26"/>
    </row>
    <row r="38" spans="1:27" x14ac:dyDescent="0.25">
      <c r="A38" s="361"/>
      <c r="B38" s="142"/>
      <c r="C38" s="142"/>
      <c r="D38" s="142"/>
      <c r="E38" s="142"/>
      <c r="F38" s="142"/>
      <c r="G38" s="32"/>
      <c r="H38" s="32"/>
      <c r="I38" s="32"/>
      <c r="J38" s="32"/>
      <c r="K38" s="32"/>
      <c r="L38" s="32"/>
      <c r="M38" s="32"/>
      <c r="N38" s="143"/>
      <c r="O38" s="358"/>
      <c r="P38" s="32"/>
      <c r="Q38" s="146"/>
      <c r="R38" s="143"/>
      <c r="S38" s="32"/>
      <c r="X38" s="151"/>
      <c r="Y38" s="148"/>
      <c r="Z38" s="26"/>
      <c r="AA38" s="26"/>
    </row>
    <row r="39" spans="1:27" s="133" customFormat="1" ht="15" customHeight="1" x14ac:dyDescent="0.25">
      <c r="A39" s="361"/>
      <c r="B39" s="145"/>
      <c r="C39" s="142"/>
      <c r="D39" s="142"/>
      <c r="E39" s="142"/>
      <c r="F39" s="142"/>
      <c r="G39" s="32"/>
      <c r="H39" s="32"/>
      <c r="I39" s="32"/>
      <c r="J39" s="32"/>
      <c r="K39" s="32"/>
      <c r="L39" s="32"/>
      <c r="M39" s="32"/>
      <c r="N39" s="143"/>
      <c r="O39" s="358"/>
      <c r="P39" s="143"/>
      <c r="Q39" s="146"/>
      <c r="R39" s="143"/>
      <c r="S39" s="32"/>
      <c r="T39" s="366"/>
      <c r="U39" s="153"/>
      <c r="V39" s="153"/>
      <c r="W39" s="153"/>
      <c r="X39" s="151"/>
      <c r="Y39" s="148"/>
      <c r="Z39" s="26"/>
      <c r="AA39" s="26"/>
    </row>
    <row r="40" spans="1:27" s="133" customFormat="1" ht="15" customHeight="1" x14ac:dyDescent="0.25">
      <c r="A40" s="361"/>
      <c r="B40" s="145"/>
      <c r="C40" s="142"/>
      <c r="D40" s="142"/>
      <c r="E40" s="142"/>
      <c r="F40" s="142"/>
      <c r="G40" s="32"/>
      <c r="H40" s="32"/>
      <c r="I40" s="32"/>
      <c r="J40" s="32"/>
      <c r="K40" s="32"/>
      <c r="L40" s="32"/>
      <c r="M40" s="32"/>
      <c r="N40" s="143"/>
      <c r="O40" s="358"/>
      <c r="P40" s="143"/>
      <c r="Q40" s="146"/>
      <c r="R40" s="143"/>
      <c r="S40" s="32"/>
      <c r="T40" s="366"/>
      <c r="U40" s="153"/>
      <c r="V40" s="153"/>
      <c r="W40" s="153"/>
      <c r="X40" s="151"/>
      <c r="Y40" s="148"/>
      <c r="Z40" s="26"/>
      <c r="AA40" s="26"/>
    </row>
    <row r="41" spans="1:27" s="133" customFormat="1" ht="15" customHeight="1" x14ac:dyDescent="0.25">
      <c r="A41" s="361"/>
      <c r="B41" s="145"/>
      <c r="C41" s="142"/>
      <c r="D41" s="142"/>
      <c r="E41" s="142"/>
      <c r="F41" s="142"/>
      <c r="G41" s="32"/>
      <c r="H41" s="32"/>
      <c r="I41" s="32"/>
      <c r="J41" s="32"/>
      <c r="K41" s="32"/>
      <c r="L41" s="32"/>
      <c r="M41" s="32"/>
      <c r="N41" s="143"/>
      <c r="O41" s="358"/>
      <c r="P41" s="143"/>
      <c r="Q41" s="146"/>
      <c r="R41" s="143"/>
      <c r="S41" s="32"/>
      <c r="T41" s="366"/>
      <c r="U41" s="153"/>
      <c r="V41" s="153"/>
      <c r="W41" s="153"/>
      <c r="X41" s="151"/>
      <c r="Y41" s="148"/>
      <c r="Z41" s="26"/>
      <c r="AA41" s="26"/>
    </row>
    <row r="42" spans="1:27" s="133" customFormat="1" ht="15" customHeight="1" x14ac:dyDescent="0.25">
      <c r="A42" s="361"/>
      <c r="B42" s="145"/>
      <c r="C42" s="142"/>
      <c r="D42" s="142"/>
      <c r="E42" s="142"/>
      <c r="F42" s="142"/>
      <c r="G42" s="32"/>
      <c r="H42" s="32"/>
      <c r="I42" s="32"/>
      <c r="J42" s="32"/>
      <c r="K42" s="32"/>
      <c r="L42" s="32"/>
      <c r="M42" s="32"/>
      <c r="N42" s="143"/>
      <c r="O42" s="358"/>
      <c r="P42" s="143"/>
      <c r="Q42" s="146"/>
      <c r="R42" s="143"/>
      <c r="S42" s="32"/>
      <c r="T42" s="366"/>
      <c r="U42" s="153"/>
      <c r="V42" s="153"/>
      <c r="W42" s="153"/>
      <c r="X42" s="151"/>
      <c r="Y42" s="148"/>
      <c r="Z42" s="26"/>
      <c r="AA42" s="26"/>
    </row>
    <row r="43" spans="1:27" x14ac:dyDescent="0.25">
      <c r="A43" s="361"/>
      <c r="B43" s="142"/>
      <c r="C43" s="142"/>
      <c r="D43" s="142"/>
      <c r="E43" s="142"/>
      <c r="F43" s="142"/>
      <c r="G43" s="32"/>
      <c r="H43" s="32"/>
      <c r="I43" s="32"/>
      <c r="J43" s="32"/>
      <c r="K43" s="32"/>
      <c r="L43" s="32"/>
      <c r="M43" s="32"/>
      <c r="N43" s="143"/>
      <c r="O43" s="358"/>
      <c r="P43" s="32"/>
      <c r="Q43" s="146"/>
      <c r="R43" s="143"/>
      <c r="S43" s="32"/>
      <c r="X43" s="151"/>
      <c r="Y43" s="148"/>
      <c r="Z43" s="26"/>
      <c r="AA43" s="26"/>
    </row>
    <row r="44" spans="1:27" x14ac:dyDescent="0.25">
      <c r="A44" s="361"/>
      <c r="B44" s="142"/>
      <c r="C44" s="142"/>
      <c r="D44" s="142"/>
      <c r="E44" s="142"/>
      <c r="F44" s="142"/>
      <c r="G44" s="32"/>
      <c r="H44" s="32"/>
      <c r="I44" s="32"/>
      <c r="J44" s="32"/>
      <c r="K44" s="32"/>
      <c r="L44" s="32"/>
      <c r="M44" s="32"/>
      <c r="N44" s="143"/>
      <c r="O44" s="358"/>
      <c r="P44" s="32"/>
      <c r="Q44" s="146"/>
      <c r="R44" s="143"/>
      <c r="S44" s="32"/>
      <c r="X44" s="151"/>
      <c r="Y44" s="148"/>
      <c r="Z44" s="26"/>
      <c r="AA44" s="26"/>
    </row>
    <row r="45" spans="1:27" x14ac:dyDescent="0.25">
      <c r="A45" s="361"/>
      <c r="B45" s="142"/>
      <c r="C45" s="142"/>
      <c r="D45" s="142"/>
      <c r="E45" s="142"/>
      <c r="F45" s="142"/>
      <c r="G45" s="32"/>
      <c r="H45" s="32"/>
      <c r="I45" s="32"/>
      <c r="J45" s="32"/>
      <c r="K45" s="32"/>
      <c r="L45" s="32"/>
      <c r="M45" s="32"/>
      <c r="N45" s="143"/>
      <c r="O45" s="358"/>
      <c r="P45" s="32"/>
      <c r="Q45" s="146"/>
      <c r="R45" s="143"/>
      <c r="S45" s="32"/>
      <c r="X45" s="151"/>
      <c r="Y45" s="148"/>
      <c r="Z45" s="26"/>
      <c r="AA45" s="26"/>
    </row>
    <row r="46" spans="1:27" s="132" customFormat="1" x14ac:dyDescent="0.25">
      <c r="A46" s="361"/>
      <c r="B46" s="142"/>
      <c r="C46" s="142"/>
      <c r="D46" s="142"/>
      <c r="E46" s="142"/>
      <c r="F46" s="142"/>
      <c r="G46" s="32"/>
      <c r="H46" s="32"/>
      <c r="I46" s="32"/>
      <c r="J46" s="32"/>
      <c r="K46" s="32"/>
      <c r="L46" s="32"/>
      <c r="M46" s="32"/>
      <c r="N46" s="143"/>
      <c r="O46" s="358"/>
      <c r="P46" s="32"/>
      <c r="Q46" s="146"/>
      <c r="R46" s="143"/>
      <c r="S46" s="32"/>
      <c r="T46" s="366"/>
      <c r="U46" s="149"/>
      <c r="V46" s="153"/>
      <c r="W46" s="153"/>
      <c r="X46" s="151"/>
      <c r="Y46" s="148"/>
      <c r="Z46" s="26"/>
      <c r="AA46" s="26"/>
    </row>
    <row r="47" spans="1:27" s="132" customFormat="1" x14ac:dyDescent="0.25">
      <c r="A47" s="360"/>
      <c r="B47" s="142"/>
      <c r="C47" s="142"/>
      <c r="D47" s="142"/>
      <c r="E47" s="142"/>
      <c r="F47" s="142"/>
      <c r="G47" s="32"/>
      <c r="H47" s="32"/>
      <c r="I47" s="32"/>
      <c r="J47" s="32"/>
      <c r="K47" s="32"/>
      <c r="L47" s="32"/>
      <c r="M47" s="32"/>
      <c r="N47" s="143"/>
      <c r="O47" s="358"/>
      <c r="P47" s="32"/>
      <c r="Q47" s="146"/>
      <c r="R47" s="143"/>
      <c r="S47" s="32"/>
      <c r="T47" s="366"/>
      <c r="U47" s="149"/>
      <c r="V47" s="153"/>
      <c r="W47" s="153"/>
      <c r="X47" s="151"/>
      <c r="Y47" s="148"/>
      <c r="Z47" s="26"/>
      <c r="AA47" s="26"/>
    </row>
    <row r="48" spans="1:27" s="132" customFormat="1" x14ac:dyDescent="0.25">
      <c r="A48" s="361"/>
      <c r="B48" s="362"/>
      <c r="C48" s="142"/>
      <c r="D48" s="142"/>
      <c r="E48" s="145"/>
      <c r="F48" s="142"/>
      <c r="G48" s="32"/>
      <c r="H48" s="32"/>
      <c r="I48" s="32"/>
      <c r="J48" s="32"/>
      <c r="K48" s="32"/>
      <c r="L48" s="32"/>
      <c r="M48" s="32"/>
      <c r="N48" s="143"/>
      <c r="O48" s="358"/>
      <c r="P48" s="32"/>
      <c r="Q48" s="146"/>
      <c r="R48" s="143"/>
      <c r="S48" s="32"/>
      <c r="T48" s="366"/>
      <c r="U48" s="149"/>
      <c r="V48" s="153"/>
      <c r="W48" s="153"/>
      <c r="X48" s="148"/>
      <c r="Y48" s="148"/>
      <c r="Z48" s="26"/>
      <c r="AA48" s="26"/>
    </row>
    <row r="49" spans="1:27" s="132" customFormat="1" x14ac:dyDescent="0.25">
      <c r="A49" s="361"/>
      <c r="B49" s="362"/>
      <c r="C49" s="142"/>
      <c r="D49" s="142"/>
      <c r="E49" s="142"/>
      <c r="F49" s="142"/>
      <c r="G49" s="32"/>
      <c r="H49" s="32"/>
      <c r="I49" s="32"/>
      <c r="J49" s="32"/>
      <c r="K49" s="32"/>
      <c r="L49" s="32"/>
      <c r="M49" s="32"/>
      <c r="N49" s="143"/>
      <c r="O49" s="358"/>
      <c r="P49" s="32"/>
      <c r="Q49" s="146"/>
      <c r="R49" s="143"/>
      <c r="S49" s="32"/>
      <c r="T49" s="366"/>
      <c r="U49" s="149"/>
      <c r="V49" s="153"/>
      <c r="W49" s="153"/>
      <c r="X49" s="148"/>
      <c r="Y49" s="148"/>
      <c r="Z49" s="26"/>
      <c r="AA49" s="26"/>
    </row>
    <row r="50" spans="1:27" s="132" customFormat="1" x14ac:dyDescent="0.25">
      <c r="A50" s="361"/>
      <c r="B50" s="363"/>
      <c r="C50" s="363"/>
      <c r="D50" s="142"/>
      <c r="E50" s="142"/>
      <c r="F50" s="142"/>
      <c r="G50" s="32"/>
      <c r="H50" s="32"/>
      <c r="I50" s="32"/>
      <c r="J50" s="32"/>
      <c r="K50" s="32"/>
      <c r="L50" s="32"/>
      <c r="M50" s="32"/>
      <c r="N50" s="143"/>
      <c r="O50" s="358"/>
      <c r="P50" s="32"/>
      <c r="Q50" s="32"/>
      <c r="R50" s="143"/>
      <c r="S50" s="32"/>
      <c r="T50" s="366"/>
      <c r="U50" s="367"/>
      <c r="V50" s="153"/>
      <c r="W50" s="153"/>
      <c r="X50" s="148"/>
      <c r="Y50" s="148"/>
      <c r="Z50" s="26"/>
      <c r="AA50" s="26"/>
    </row>
    <row r="51" spans="1:27" s="132" customFormat="1" x14ac:dyDescent="0.25">
      <c r="A51" s="361"/>
      <c r="B51" s="363"/>
      <c r="C51" s="363"/>
      <c r="D51" s="142"/>
      <c r="E51" s="142"/>
      <c r="F51" s="142"/>
      <c r="G51" s="32"/>
      <c r="H51" s="32"/>
      <c r="I51" s="32"/>
      <c r="J51" s="121"/>
      <c r="K51" s="121"/>
      <c r="L51" s="32"/>
      <c r="M51" s="32"/>
      <c r="N51" s="143"/>
      <c r="O51" s="358"/>
      <c r="P51" s="32"/>
      <c r="Q51" s="32"/>
      <c r="R51" s="143"/>
      <c r="S51" s="32"/>
      <c r="T51" s="366"/>
      <c r="U51" s="367"/>
      <c r="V51" s="153"/>
      <c r="W51" s="153"/>
      <c r="X51" s="148"/>
      <c r="Y51" s="148"/>
      <c r="Z51" s="26"/>
      <c r="AA51" s="26"/>
    </row>
    <row r="52" spans="1:27" s="132" customFormat="1" x14ac:dyDescent="0.25">
      <c r="A52" s="361"/>
      <c r="B52" s="147"/>
      <c r="C52" s="147"/>
      <c r="D52" s="147"/>
      <c r="E52" s="145"/>
      <c r="F52" s="145"/>
      <c r="G52" s="32"/>
      <c r="H52" s="32"/>
      <c r="I52" s="32"/>
      <c r="J52" s="32"/>
      <c r="K52" s="32"/>
      <c r="L52" s="32"/>
      <c r="M52" s="32"/>
      <c r="N52" s="143"/>
      <c r="O52" s="358"/>
      <c r="P52" s="32"/>
      <c r="Q52" s="32"/>
      <c r="R52" s="143"/>
      <c r="S52" s="32"/>
      <c r="T52" s="366"/>
      <c r="U52" s="367"/>
      <c r="V52" s="153"/>
      <c r="W52" s="153"/>
      <c r="X52" s="148"/>
      <c r="Y52" s="148"/>
      <c r="Z52" s="26"/>
      <c r="AA52" s="26"/>
    </row>
    <row r="53" spans="1:27" s="135" customFormat="1" x14ac:dyDescent="0.25">
      <c r="A53" s="361"/>
      <c r="B53" s="142"/>
      <c r="C53" s="142"/>
      <c r="D53" s="142"/>
      <c r="E53" s="142"/>
      <c r="F53" s="142"/>
      <c r="G53" s="32"/>
      <c r="H53" s="32"/>
      <c r="I53" s="32"/>
      <c r="J53" s="32"/>
      <c r="K53" s="32"/>
      <c r="L53" s="32"/>
      <c r="M53" s="32"/>
      <c r="N53" s="143"/>
      <c r="O53" s="358"/>
      <c r="P53" s="32"/>
      <c r="Q53" s="146"/>
      <c r="R53" s="143"/>
      <c r="S53" s="32"/>
      <c r="T53" s="366"/>
      <c r="U53" s="367"/>
      <c r="V53" s="153"/>
      <c r="W53" s="153"/>
      <c r="X53" s="151"/>
      <c r="Y53" s="148"/>
      <c r="Z53" s="26"/>
      <c r="AA53" s="26"/>
    </row>
    <row r="54" spans="1:27" s="135" customFormat="1" x14ac:dyDescent="0.25">
      <c r="A54" s="361"/>
      <c r="B54" s="142"/>
      <c r="C54" s="142"/>
      <c r="D54" s="142"/>
      <c r="E54" s="142"/>
      <c r="F54" s="142"/>
      <c r="G54" s="32"/>
      <c r="H54" s="32"/>
      <c r="I54" s="32"/>
      <c r="J54" s="32"/>
      <c r="K54" s="32"/>
      <c r="L54" s="32"/>
      <c r="M54" s="32"/>
      <c r="N54" s="143"/>
      <c r="O54" s="358"/>
      <c r="P54" s="32"/>
      <c r="Q54" s="146"/>
      <c r="R54" s="143"/>
      <c r="S54" s="32"/>
      <c r="T54" s="366"/>
      <c r="U54" s="367"/>
      <c r="V54" s="153"/>
      <c r="W54" s="153"/>
      <c r="X54" s="151"/>
      <c r="Y54" s="148"/>
      <c r="Z54" s="26"/>
      <c r="AA54" s="26"/>
    </row>
    <row r="55" spans="1:27" s="136" customFormat="1" ht="15" customHeight="1" x14ac:dyDescent="0.25">
      <c r="A55" s="361"/>
      <c r="B55" s="145"/>
      <c r="C55" s="142"/>
      <c r="D55" s="142"/>
      <c r="E55" s="142"/>
      <c r="F55" s="147"/>
      <c r="G55" s="32"/>
      <c r="H55" s="32"/>
      <c r="I55" s="32"/>
      <c r="J55" s="32"/>
      <c r="K55" s="32"/>
      <c r="L55" s="32"/>
      <c r="M55" s="359"/>
      <c r="N55" s="143"/>
      <c r="O55" s="358"/>
      <c r="P55" s="32"/>
      <c r="Q55" s="146"/>
      <c r="R55" s="143"/>
      <c r="S55" s="32"/>
      <c r="T55" s="366"/>
      <c r="U55" s="153"/>
      <c r="V55" s="153"/>
      <c r="W55" s="153"/>
      <c r="X55" s="151"/>
      <c r="Y55" s="148"/>
      <c r="Z55" s="26"/>
      <c r="AA55" s="26"/>
    </row>
    <row r="56" spans="1:27" s="135" customFormat="1" x14ac:dyDescent="0.25">
      <c r="A56" s="361"/>
      <c r="B56" s="142"/>
      <c r="C56" s="142"/>
      <c r="D56" s="142"/>
      <c r="E56" s="142"/>
      <c r="F56" s="142"/>
      <c r="G56" s="32"/>
      <c r="H56" s="32"/>
      <c r="I56" s="32"/>
      <c r="J56" s="32"/>
      <c r="K56" s="32"/>
      <c r="L56" s="32"/>
      <c r="M56" s="32"/>
      <c r="N56" s="143"/>
      <c r="O56" s="358"/>
      <c r="P56" s="32"/>
      <c r="Q56" s="146"/>
      <c r="R56" s="143"/>
      <c r="S56" s="32"/>
      <c r="T56" s="366"/>
      <c r="U56" s="367"/>
      <c r="V56" s="153"/>
      <c r="W56" s="153"/>
      <c r="X56" s="151"/>
      <c r="Y56" s="148"/>
      <c r="Z56" s="26"/>
      <c r="AA56" s="26"/>
    </row>
    <row r="57" spans="1:27" s="135" customFormat="1" x14ac:dyDescent="0.25">
      <c r="A57" s="361"/>
      <c r="B57" s="142"/>
      <c r="C57" s="142"/>
      <c r="D57" s="142"/>
      <c r="E57" s="142"/>
      <c r="F57" s="142"/>
      <c r="G57" s="32"/>
      <c r="H57" s="32"/>
      <c r="I57" s="32"/>
      <c r="J57" s="32"/>
      <c r="K57" s="32"/>
      <c r="L57" s="32"/>
      <c r="M57" s="32"/>
      <c r="N57" s="143"/>
      <c r="O57" s="358"/>
      <c r="P57" s="32"/>
      <c r="Q57" s="146"/>
      <c r="R57" s="143"/>
      <c r="S57" s="32"/>
      <c r="T57" s="366"/>
      <c r="U57" s="367"/>
      <c r="V57" s="153"/>
      <c r="W57" s="153"/>
      <c r="X57" s="151"/>
      <c r="Y57" s="148"/>
      <c r="Z57" s="26"/>
      <c r="AA57" s="26"/>
    </row>
    <row r="58" spans="1:27" s="135" customFormat="1" x14ac:dyDescent="0.25">
      <c r="A58" s="361"/>
      <c r="B58" s="142"/>
      <c r="C58" s="142"/>
      <c r="D58" s="142"/>
      <c r="E58" s="142"/>
      <c r="F58" s="142"/>
      <c r="G58" s="32"/>
      <c r="H58" s="32"/>
      <c r="I58" s="32"/>
      <c r="J58" s="32"/>
      <c r="K58" s="32"/>
      <c r="L58" s="32"/>
      <c r="M58" s="32"/>
      <c r="N58" s="143"/>
      <c r="O58" s="358"/>
      <c r="P58" s="32"/>
      <c r="Q58" s="146"/>
      <c r="R58" s="143"/>
      <c r="S58" s="32"/>
      <c r="T58" s="366"/>
      <c r="U58" s="367"/>
      <c r="V58" s="153"/>
      <c r="W58" s="153"/>
      <c r="X58" s="151"/>
      <c r="Y58" s="148"/>
      <c r="Z58" s="26"/>
      <c r="AA58" s="26"/>
    </row>
    <row r="59" spans="1:27" s="135" customFormat="1" ht="15" customHeight="1" x14ac:dyDescent="0.25">
      <c r="A59" s="361"/>
      <c r="B59" s="147"/>
      <c r="C59" s="147"/>
      <c r="D59" s="142"/>
      <c r="E59" s="142"/>
      <c r="F59" s="145"/>
      <c r="G59" s="32"/>
      <c r="H59" s="32"/>
      <c r="I59" s="32"/>
      <c r="J59" s="32"/>
      <c r="K59" s="32"/>
      <c r="L59" s="32"/>
      <c r="M59" s="32"/>
      <c r="N59" s="143"/>
      <c r="O59" s="358"/>
      <c r="P59" s="143"/>
      <c r="Q59" s="32"/>
      <c r="R59" s="143"/>
      <c r="S59" s="32"/>
      <c r="T59" s="366"/>
      <c r="U59" s="153"/>
      <c r="V59" s="153"/>
      <c r="W59" s="153"/>
      <c r="X59" s="148"/>
      <c r="Y59" s="148"/>
      <c r="Z59" s="26"/>
      <c r="AA59" s="26"/>
    </row>
    <row r="60" spans="1:27" s="135" customFormat="1" x14ac:dyDescent="0.25">
      <c r="A60" s="361"/>
      <c r="B60" s="142"/>
      <c r="C60" s="142"/>
      <c r="D60" s="142"/>
      <c r="E60" s="142"/>
      <c r="F60" s="142"/>
      <c r="G60" s="32"/>
      <c r="H60" s="32"/>
      <c r="I60" s="32"/>
      <c r="J60" s="32"/>
      <c r="K60" s="32"/>
      <c r="L60" s="32"/>
      <c r="M60" s="32"/>
      <c r="N60" s="143"/>
      <c r="O60" s="358"/>
      <c r="P60" s="32"/>
      <c r="Q60" s="146"/>
      <c r="R60" s="143"/>
      <c r="S60" s="32"/>
      <c r="T60" s="366"/>
      <c r="U60" s="367"/>
      <c r="V60" s="153"/>
      <c r="W60" s="153"/>
      <c r="X60" s="151"/>
      <c r="Y60" s="148"/>
      <c r="Z60" s="26"/>
      <c r="AA60" s="26"/>
    </row>
    <row r="61" spans="1:27" s="135" customFormat="1" x14ac:dyDescent="0.25">
      <c r="A61" s="361"/>
      <c r="B61" s="142"/>
      <c r="C61" s="142"/>
      <c r="D61" s="142"/>
      <c r="E61" s="142"/>
      <c r="F61" s="142"/>
      <c r="G61" s="32"/>
      <c r="H61" s="32"/>
      <c r="I61" s="32"/>
      <c r="J61" s="32"/>
      <c r="K61" s="32"/>
      <c r="L61" s="32"/>
      <c r="M61" s="32"/>
      <c r="N61" s="143"/>
      <c r="O61" s="358"/>
      <c r="P61" s="32"/>
      <c r="Q61" s="146"/>
      <c r="R61" s="143"/>
      <c r="S61" s="32"/>
      <c r="T61" s="366"/>
      <c r="U61" s="367"/>
      <c r="V61" s="153"/>
      <c r="W61" s="153"/>
      <c r="X61" s="151"/>
      <c r="Y61" s="148"/>
      <c r="Z61" s="26"/>
      <c r="AA61" s="26"/>
    </row>
    <row r="62" spans="1:27" s="135" customFormat="1" ht="15" customHeight="1" x14ac:dyDescent="0.25">
      <c r="A62" s="361"/>
      <c r="B62" s="145"/>
      <c r="C62" s="145"/>
      <c r="D62" s="145"/>
      <c r="E62" s="145"/>
      <c r="F62" s="145"/>
      <c r="G62" s="32"/>
      <c r="H62" s="32"/>
      <c r="I62" s="32"/>
      <c r="J62" s="32"/>
      <c r="K62" s="32"/>
      <c r="L62" s="32"/>
      <c r="M62" s="32"/>
      <c r="N62" s="143"/>
      <c r="O62" s="358"/>
      <c r="P62" s="32"/>
      <c r="Q62" s="32"/>
      <c r="R62" s="143"/>
      <c r="S62" s="32"/>
      <c r="T62" s="366"/>
      <c r="U62" s="153"/>
      <c r="V62" s="153"/>
      <c r="W62" s="153"/>
      <c r="X62" s="151"/>
      <c r="Y62" s="148"/>
      <c r="Z62" s="26"/>
      <c r="AA62" s="26"/>
    </row>
    <row r="63" spans="1:27" s="135" customFormat="1" x14ac:dyDescent="0.25">
      <c r="A63" s="361"/>
      <c r="B63" s="142"/>
      <c r="C63" s="142"/>
      <c r="D63" s="142"/>
      <c r="E63" s="142"/>
      <c r="F63" s="142"/>
      <c r="G63" s="32"/>
      <c r="H63" s="32"/>
      <c r="I63" s="32"/>
      <c r="J63" s="32"/>
      <c r="K63" s="32"/>
      <c r="L63" s="32"/>
      <c r="M63" s="32"/>
      <c r="N63" s="143"/>
      <c r="O63" s="358"/>
      <c r="P63" s="32"/>
      <c r="Q63" s="146"/>
      <c r="R63" s="143"/>
      <c r="S63" s="32"/>
      <c r="T63" s="366"/>
      <c r="U63" s="367"/>
      <c r="V63" s="153"/>
      <c r="W63" s="153"/>
      <c r="X63" s="151"/>
      <c r="Y63" s="148"/>
      <c r="Z63" s="26"/>
      <c r="AA63" s="26"/>
    </row>
    <row r="64" spans="1:27" s="135" customFormat="1" ht="15" customHeight="1" x14ac:dyDescent="0.25">
      <c r="A64" s="361"/>
      <c r="B64" s="142"/>
      <c r="C64" s="142"/>
      <c r="D64" s="142"/>
      <c r="E64" s="142"/>
      <c r="F64" s="142"/>
      <c r="G64" s="32"/>
      <c r="H64" s="32"/>
      <c r="I64" s="32"/>
      <c r="J64" s="32"/>
      <c r="K64" s="32"/>
      <c r="L64" s="32"/>
      <c r="M64" s="359"/>
      <c r="N64" s="143"/>
      <c r="O64" s="358"/>
      <c r="P64" s="32"/>
      <c r="Q64" s="146"/>
      <c r="R64" s="143"/>
      <c r="S64" s="32"/>
      <c r="T64" s="366"/>
      <c r="U64" s="153"/>
      <c r="V64" s="153"/>
      <c r="W64" s="153"/>
      <c r="X64" s="151"/>
      <c r="Y64" s="148"/>
      <c r="Z64" s="26"/>
      <c r="AA64" s="26"/>
    </row>
    <row r="65" spans="1:30" s="135" customFormat="1" ht="15" customHeight="1" x14ac:dyDescent="0.25">
      <c r="A65" s="361"/>
      <c r="B65" s="142"/>
      <c r="C65" s="142"/>
      <c r="D65" s="142"/>
      <c r="E65" s="142"/>
      <c r="F65" s="142"/>
      <c r="G65" s="32"/>
      <c r="H65" s="32"/>
      <c r="I65" s="32"/>
      <c r="J65" s="32"/>
      <c r="K65" s="32"/>
      <c r="L65" s="32"/>
      <c r="M65" s="32"/>
      <c r="N65" s="143"/>
      <c r="O65" s="358"/>
      <c r="P65" s="32"/>
      <c r="Q65" s="146"/>
      <c r="R65" s="143"/>
      <c r="S65" s="32"/>
      <c r="T65" s="366"/>
      <c r="U65" s="153"/>
      <c r="V65" s="153"/>
      <c r="W65" s="153"/>
      <c r="X65" s="151"/>
      <c r="Y65" s="148"/>
      <c r="Z65" s="26"/>
      <c r="AA65" s="26"/>
    </row>
    <row r="66" spans="1:30" s="139" customFormat="1" ht="15" customHeight="1" x14ac:dyDescent="0.25">
      <c r="A66" s="361"/>
      <c r="B66" s="363"/>
      <c r="C66" s="363"/>
      <c r="D66" s="363"/>
      <c r="E66" s="363"/>
      <c r="F66" s="363"/>
      <c r="G66" s="14"/>
      <c r="H66" s="14"/>
      <c r="I66" s="14"/>
      <c r="J66" s="14"/>
      <c r="K66" s="14"/>
      <c r="L66" s="14"/>
      <c r="M66" s="14"/>
      <c r="N66" s="143"/>
      <c r="O66" s="358"/>
      <c r="P66" s="143"/>
      <c r="Q66" s="14"/>
      <c r="R66" s="14"/>
      <c r="S66" s="32"/>
      <c r="T66" s="369"/>
      <c r="U66" s="153"/>
      <c r="V66" s="153"/>
      <c r="W66" s="153"/>
      <c r="X66" s="148"/>
      <c r="Y66" s="148"/>
      <c r="Z66" s="26"/>
      <c r="AA66" s="26"/>
    </row>
    <row r="67" spans="1:30" s="139" customFormat="1" ht="15" customHeight="1" x14ac:dyDescent="0.25">
      <c r="A67" s="361"/>
      <c r="B67" s="145"/>
      <c r="C67" s="142"/>
      <c r="D67" s="142"/>
      <c r="E67" s="142"/>
      <c r="F67" s="142"/>
      <c r="G67" s="32"/>
      <c r="H67" s="32"/>
      <c r="I67" s="32"/>
      <c r="J67" s="32"/>
      <c r="K67" s="32"/>
      <c r="L67" s="32"/>
      <c r="M67" s="32"/>
      <c r="N67" s="143"/>
      <c r="O67" s="358"/>
      <c r="P67" s="32"/>
      <c r="Q67" s="122"/>
      <c r="R67" s="143"/>
      <c r="S67" s="32"/>
      <c r="T67" s="366"/>
      <c r="U67" s="153"/>
      <c r="V67" s="153"/>
      <c r="W67" s="153"/>
      <c r="X67" s="154"/>
      <c r="Y67" s="148"/>
      <c r="Z67" s="26"/>
      <c r="AA67" s="26"/>
    </row>
    <row r="68" spans="1:30" s="138" customFormat="1" x14ac:dyDescent="0.25">
      <c r="A68" s="361"/>
      <c r="B68" s="142"/>
      <c r="C68" s="142"/>
      <c r="D68" s="142"/>
      <c r="E68" s="142"/>
      <c r="F68" s="142"/>
      <c r="G68" s="32"/>
      <c r="H68" s="32"/>
      <c r="I68" s="32"/>
      <c r="J68" s="32"/>
      <c r="K68" s="32"/>
      <c r="L68" s="32"/>
      <c r="M68" s="32"/>
      <c r="N68" s="143"/>
      <c r="O68" s="358"/>
      <c r="P68" s="32"/>
      <c r="Q68" s="146"/>
      <c r="R68" s="143"/>
      <c r="S68" s="32"/>
      <c r="T68" s="366"/>
      <c r="U68" s="367"/>
      <c r="V68" s="153"/>
      <c r="W68" s="153"/>
      <c r="X68" s="151"/>
      <c r="Y68" s="148"/>
      <c r="Z68" s="26"/>
      <c r="AA68" s="26"/>
    </row>
    <row r="69" spans="1:30" s="135" customFormat="1" ht="15" customHeight="1" x14ac:dyDescent="0.25">
      <c r="A69" s="361"/>
      <c r="B69" s="142"/>
      <c r="C69" s="142"/>
      <c r="D69" s="142"/>
      <c r="E69" s="142"/>
      <c r="F69" s="142"/>
      <c r="G69" s="32"/>
      <c r="H69" s="32"/>
      <c r="I69" s="32"/>
      <c r="J69" s="32"/>
      <c r="K69" s="32"/>
      <c r="L69" s="32"/>
      <c r="M69" s="32"/>
      <c r="N69" s="143"/>
      <c r="O69" s="358"/>
      <c r="P69" s="32"/>
      <c r="Q69" s="146"/>
      <c r="R69" s="143"/>
      <c r="S69" s="32"/>
      <c r="T69" s="366"/>
      <c r="U69" s="367"/>
      <c r="V69" s="153"/>
      <c r="W69" s="153"/>
      <c r="X69" s="151"/>
      <c r="Y69" s="148"/>
      <c r="Z69" s="26"/>
      <c r="AA69" s="148"/>
      <c r="AC69" s="144"/>
      <c r="AD69" s="134"/>
    </row>
    <row r="70" spans="1:30" s="138" customFormat="1" x14ac:dyDescent="0.25">
      <c r="A70" s="361"/>
      <c r="B70" s="142"/>
      <c r="C70" s="142"/>
      <c r="D70" s="142"/>
      <c r="E70" s="142"/>
      <c r="F70" s="142"/>
      <c r="G70" s="32"/>
      <c r="H70" s="32"/>
      <c r="I70" s="32"/>
      <c r="J70" s="32"/>
      <c r="K70" s="32"/>
      <c r="L70" s="32"/>
      <c r="M70" s="32"/>
      <c r="N70" s="143"/>
      <c r="O70" s="358"/>
      <c r="P70" s="32"/>
      <c r="Q70" s="146"/>
      <c r="R70" s="143"/>
      <c r="S70" s="32"/>
      <c r="T70" s="366"/>
      <c r="U70" s="367"/>
      <c r="V70" s="153"/>
      <c r="W70" s="153"/>
      <c r="X70" s="151"/>
      <c r="Y70" s="152"/>
      <c r="Z70" s="26"/>
      <c r="AA70" s="26"/>
    </row>
    <row r="71" spans="1:30" s="138" customFormat="1" x14ac:dyDescent="0.25">
      <c r="A71" s="361"/>
      <c r="B71" s="142"/>
      <c r="C71" s="142"/>
      <c r="D71" s="142"/>
      <c r="E71" s="142"/>
      <c r="F71" s="142"/>
      <c r="G71" s="32"/>
      <c r="H71" s="32"/>
      <c r="I71" s="32"/>
      <c r="J71" s="32"/>
      <c r="K71" s="32"/>
      <c r="L71" s="32"/>
      <c r="M71" s="32"/>
      <c r="N71" s="143"/>
      <c r="O71" s="358"/>
      <c r="P71" s="32"/>
      <c r="Q71" s="146"/>
      <c r="R71" s="143"/>
      <c r="S71" s="32"/>
      <c r="T71" s="366"/>
      <c r="U71" s="367"/>
      <c r="V71" s="153"/>
      <c r="W71" s="153"/>
      <c r="X71" s="151"/>
      <c r="Y71" s="152"/>
      <c r="Z71" s="26"/>
      <c r="AA71" s="26"/>
    </row>
    <row r="72" spans="1:30" s="138" customFormat="1" x14ac:dyDescent="0.25">
      <c r="A72" s="361"/>
      <c r="B72" s="142"/>
      <c r="C72" s="142"/>
      <c r="D72" s="142"/>
      <c r="E72" s="142"/>
      <c r="F72" s="142"/>
      <c r="G72" s="32"/>
      <c r="H72" s="32"/>
      <c r="I72" s="32"/>
      <c r="J72" s="32"/>
      <c r="K72" s="32"/>
      <c r="L72" s="32"/>
      <c r="M72" s="32"/>
      <c r="N72" s="143"/>
      <c r="O72" s="358"/>
      <c r="P72" s="32"/>
      <c r="Q72" s="146"/>
      <c r="R72" s="143"/>
      <c r="S72" s="32"/>
      <c r="T72" s="366"/>
      <c r="U72" s="367"/>
      <c r="V72" s="153"/>
      <c r="W72" s="153"/>
      <c r="X72" s="151"/>
      <c r="Y72" s="148"/>
      <c r="Z72" s="26"/>
      <c r="AA72" s="26"/>
    </row>
    <row r="73" spans="1:30" s="138" customFormat="1" x14ac:dyDescent="0.25">
      <c r="A73" s="361"/>
      <c r="B73" s="142"/>
      <c r="C73" s="142"/>
      <c r="D73" s="142"/>
      <c r="E73" s="142"/>
      <c r="F73" s="142"/>
      <c r="G73" s="32"/>
      <c r="H73" s="32"/>
      <c r="I73" s="32"/>
      <c r="J73" s="32"/>
      <c r="K73" s="32"/>
      <c r="L73" s="32"/>
      <c r="M73" s="32"/>
      <c r="N73" s="143"/>
      <c r="O73" s="358"/>
      <c r="P73" s="32"/>
      <c r="Q73" s="146"/>
      <c r="R73" s="143"/>
      <c r="S73" s="32"/>
      <c r="T73" s="366"/>
      <c r="U73" s="367"/>
      <c r="V73" s="153"/>
      <c r="W73" s="153"/>
      <c r="X73" s="151"/>
      <c r="Y73" s="148"/>
      <c r="Z73" s="26"/>
      <c r="AA73" s="26"/>
    </row>
    <row r="74" spans="1:30" s="138" customFormat="1" x14ac:dyDescent="0.25">
      <c r="A74" s="361"/>
      <c r="B74" s="142"/>
      <c r="C74" s="142"/>
      <c r="D74" s="142"/>
      <c r="E74" s="142"/>
      <c r="F74" s="142"/>
      <c r="G74" s="32"/>
      <c r="H74" s="32"/>
      <c r="I74" s="32"/>
      <c r="J74" s="32"/>
      <c r="K74" s="32"/>
      <c r="L74" s="32"/>
      <c r="M74" s="32"/>
      <c r="N74" s="143"/>
      <c r="O74" s="358"/>
      <c r="P74" s="32"/>
      <c r="Q74" s="146"/>
      <c r="R74" s="143"/>
      <c r="S74" s="32"/>
      <c r="T74" s="366"/>
      <c r="U74" s="367"/>
      <c r="V74" s="153"/>
      <c r="W74" s="153"/>
      <c r="X74" s="151"/>
      <c r="Y74" s="152"/>
      <c r="Z74" s="26"/>
      <c r="AA74" s="26"/>
    </row>
    <row r="75" spans="1:30" s="138" customFormat="1" x14ac:dyDescent="0.25">
      <c r="A75" s="361"/>
      <c r="B75" s="142"/>
      <c r="C75" s="142"/>
      <c r="D75" s="142"/>
      <c r="E75" s="142"/>
      <c r="F75" s="142"/>
      <c r="G75" s="32"/>
      <c r="H75" s="32"/>
      <c r="I75" s="32"/>
      <c r="J75" s="32"/>
      <c r="K75" s="32"/>
      <c r="L75" s="32"/>
      <c r="M75" s="32"/>
      <c r="N75" s="143"/>
      <c r="O75" s="358"/>
      <c r="P75" s="32"/>
      <c r="Q75" s="146"/>
      <c r="R75" s="143"/>
      <c r="S75" s="32"/>
      <c r="T75" s="366"/>
      <c r="U75" s="367"/>
      <c r="V75" s="153"/>
      <c r="W75" s="153"/>
      <c r="X75" s="151"/>
      <c r="Y75" s="152"/>
      <c r="Z75" s="26"/>
      <c r="AA75" s="26"/>
    </row>
    <row r="76" spans="1:30" s="138" customFormat="1" ht="15" customHeight="1" x14ac:dyDescent="0.25">
      <c r="A76" s="361"/>
      <c r="B76" s="147"/>
      <c r="C76" s="147"/>
      <c r="D76" s="147"/>
      <c r="E76" s="142"/>
      <c r="F76" s="147"/>
      <c r="G76" s="1"/>
      <c r="H76" s="1"/>
      <c r="I76" s="1"/>
      <c r="J76" s="1"/>
      <c r="K76" s="1"/>
      <c r="L76" s="14"/>
      <c r="M76" s="1"/>
      <c r="N76" s="143"/>
      <c r="O76" s="358"/>
      <c r="P76" s="32"/>
      <c r="Q76" s="1"/>
      <c r="R76" s="364"/>
      <c r="S76" s="32"/>
      <c r="T76" s="366"/>
      <c r="U76" s="153"/>
      <c r="V76" s="153"/>
      <c r="W76" s="153"/>
      <c r="X76" s="151"/>
      <c r="Y76" s="148"/>
      <c r="Z76" s="26"/>
      <c r="AA76" s="26"/>
    </row>
    <row r="77" spans="1:30" s="138" customFormat="1" x14ac:dyDescent="0.25">
      <c r="A77" s="361"/>
      <c r="B77" s="142"/>
      <c r="C77" s="142"/>
      <c r="D77" s="142"/>
      <c r="E77" s="142"/>
      <c r="F77" s="142"/>
      <c r="G77" s="32"/>
      <c r="H77" s="32"/>
      <c r="I77" s="32"/>
      <c r="J77" s="32"/>
      <c r="K77" s="32"/>
      <c r="L77" s="32"/>
      <c r="M77" s="32"/>
      <c r="N77" s="143"/>
      <c r="O77" s="358"/>
      <c r="P77" s="32"/>
      <c r="Q77" s="146"/>
      <c r="R77" s="143"/>
      <c r="S77" s="32"/>
      <c r="T77" s="366"/>
      <c r="U77" s="367"/>
      <c r="V77" s="153"/>
      <c r="W77" s="153"/>
      <c r="X77" s="151"/>
      <c r="Y77" s="148"/>
      <c r="Z77" s="26"/>
      <c r="AA77" s="26"/>
    </row>
    <row r="78" spans="1:30" s="139" customFormat="1" ht="15" customHeight="1" x14ac:dyDescent="0.25">
      <c r="A78" s="361"/>
      <c r="B78" s="142"/>
      <c r="C78" s="142"/>
      <c r="D78" s="142"/>
      <c r="E78" s="142"/>
      <c r="F78" s="142"/>
      <c r="G78" s="32"/>
      <c r="H78" s="32"/>
      <c r="I78" s="32"/>
      <c r="J78" s="32"/>
      <c r="K78" s="32"/>
      <c r="L78" s="32"/>
      <c r="M78" s="32"/>
      <c r="N78" s="143"/>
      <c r="O78" s="358"/>
      <c r="P78" s="143"/>
      <c r="Q78" s="32"/>
      <c r="R78" s="143"/>
      <c r="S78" s="32"/>
      <c r="T78" s="366"/>
      <c r="U78" s="153"/>
      <c r="V78" s="153"/>
      <c r="W78" s="153"/>
      <c r="X78" s="151"/>
      <c r="Y78" s="151"/>
      <c r="Z78" s="26"/>
      <c r="AA78" s="26"/>
    </row>
    <row r="79" spans="1:30" s="139" customFormat="1" ht="15" customHeight="1" x14ac:dyDescent="0.25">
      <c r="A79" s="361"/>
      <c r="B79" s="142"/>
      <c r="C79" s="142"/>
      <c r="D79" s="142"/>
      <c r="E79" s="142"/>
      <c r="F79" s="142"/>
      <c r="G79" s="32"/>
      <c r="H79" s="32"/>
      <c r="I79" s="32"/>
      <c r="J79" s="32"/>
      <c r="K79" s="32"/>
      <c r="L79" s="32"/>
      <c r="M79" s="32"/>
      <c r="N79" s="143"/>
      <c r="O79" s="358"/>
      <c r="P79" s="32"/>
      <c r="Q79" s="146"/>
      <c r="R79" s="143"/>
      <c r="S79" s="32"/>
      <c r="T79" s="366"/>
      <c r="U79" s="367"/>
      <c r="V79" s="153"/>
      <c r="W79" s="153"/>
      <c r="X79" s="148"/>
      <c r="Y79" s="148"/>
      <c r="Z79" s="26"/>
      <c r="AA79" s="26"/>
    </row>
    <row r="80" spans="1:30" s="139" customFormat="1" ht="15" customHeight="1" x14ac:dyDescent="0.25">
      <c r="A80" s="361"/>
      <c r="B80" s="142"/>
      <c r="C80" s="142"/>
      <c r="D80" s="142"/>
      <c r="E80" s="142"/>
      <c r="F80" s="142"/>
      <c r="G80" s="32"/>
      <c r="H80" s="32"/>
      <c r="I80" s="32"/>
      <c r="J80" s="32"/>
      <c r="K80" s="32"/>
      <c r="L80" s="32"/>
      <c r="M80" s="32"/>
      <c r="N80" s="143"/>
      <c r="O80" s="358"/>
      <c r="P80" s="32"/>
      <c r="Q80" s="146"/>
      <c r="R80" s="143"/>
      <c r="S80" s="32"/>
      <c r="T80" s="366"/>
      <c r="U80" s="153"/>
      <c r="V80" s="153"/>
      <c r="W80" s="153"/>
      <c r="X80" s="154"/>
      <c r="Y80" s="148"/>
      <c r="Z80" s="26"/>
      <c r="AA80" s="26"/>
    </row>
    <row r="81" spans="1:27" x14ac:dyDescent="0.25">
      <c r="A81" s="361"/>
      <c r="B81" s="142"/>
      <c r="C81" s="142"/>
      <c r="D81" s="142"/>
      <c r="E81" s="142"/>
      <c r="F81" s="142"/>
      <c r="G81" s="32"/>
      <c r="H81" s="32"/>
      <c r="I81" s="32"/>
      <c r="J81" s="32"/>
      <c r="K81" s="32"/>
      <c r="L81" s="32"/>
      <c r="M81" s="32"/>
      <c r="N81" s="143"/>
      <c r="O81" s="358"/>
      <c r="P81" s="32"/>
      <c r="Q81" s="146"/>
      <c r="R81" s="143"/>
      <c r="S81" s="32"/>
      <c r="X81" s="151"/>
      <c r="Y81" s="148"/>
      <c r="Z81" s="26"/>
      <c r="AA81" s="26"/>
    </row>
    <row r="82" spans="1:27" x14ac:dyDescent="0.25">
      <c r="A82" s="361"/>
      <c r="B82" s="142"/>
      <c r="C82" s="142"/>
      <c r="D82" s="142"/>
      <c r="E82" s="142"/>
      <c r="F82" s="142"/>
      <c r="G82" s="32"/>
      <c r="H82" s="32"/>
      <c r="I82" s="32"/>
      <c r="J82" s="32"/>
      <c r="K82" s="32"/>
      <c r="L82" s="32"/>
      <c r="M82" s="32"/>
      <c r="N82" s="143"/>
      <c r="O82" s="358"/>
      <c r="P82" s="32"/>
      <c r="Q82" s="146"/>
      <c r="R82" s="143"/>
      <c r="S82" s="32"/>
      <c r="X82" s="151"/>
      <c r="Y82" s="152"/>
      <c r="Z82" s="26"/>
      <c r="AA82" s="26"/>
    </row>
    <row r="83" spans="1:27" s="138" customFormat="1" ht="15" customHeight="1" x14ac:dyDescent="0.25">
      <c r="A83" s="361"/>
      <c r="B83" s="147"/>
      <c r="C83" s="147"/>
      <c r="D83" s="142"/>
      <c r="E83" s="142"/>
      <c r="F83" s="145"/>
      <c r="G83" s="32"/>
      <c r="H83" s="32"/>
      <c r="I83" s="32"/>
      <c r="J83" s="32"/>
      <c r="K83" s="32"/>
      <c r="L83" s="32"/>
      <c r="M83" s="32"/>
      <c r="N83" s="143"/>
      <c r="O83" s="358"/>
      <c r="P83" s="143"/>
      <c r="Q83" s="32"/>
      <c r="R83" s="143"/>
      <c r="S83" s="32"/>
      <c r="T83" s="366"/>
      <c r="U83" s="153"/>
      <c r="V83" s="153"/>
      <c r="W83" s="153"/>
      <c r="X83" s="148"/>
      <c r="Y83" s="148"/>
      <c r="Z83" s="26"/>
      <c r="AA83" s="26"/>
    </row>
    <row r="84" spans="1:27" x14ac:dyDescent="0.25">
      <c r="A84" s="361"/>
      <c r="B84" s="142"/>
      <c r="C84" s="142"/>
      <c r="D84" s="142"/>
      <c r="E84" s="142"/>
      <c r="F84" s="142"/>
      <c r="G84" s="32"/>
      <c r="H84" s="32"/>
      <c r="I84" s="32"/>
      <c r="J84" s="32"/>
      <c r="K84" s="32"/>
      <c r="L84" s="32"/>
      <c r="M84" s="32"/>
      <c r="N84" s="143"/>
      <c r="O84" s="358"/>
      <c r="P84" s="32"/>
      <c r="Q84" s="146"/>
      <c r="R84" s="143"/>
      <c r="S84" s="32"/>
      <c r="X84" s="151"/>
      <c r="Y84" s="148"/>
      <c r="Z84" s="26"/>
      <c r="AA84" s="26"/>
    </row>
    <row r="85" spans="1:27" x14ac:dyDescent="0.25">
      <c r="A85" s="361"/>
      <c r="B85" s="142"/>
      <c r="C85" s="142"/>
      <c r="D85" s="142"/>
      <c r="E85" s="142"/>
      <c r="F85" s="142"/>
      <c r="G85" s="32"/>
      <c r="H85" s="32"/>
      <c r="I85" s="32"/>
      <c r="J85" s="32"/>
      <c r="K85" s="32"/>
      <c r="L85" s="32"/>
      <c r="M85" s="32"/>
      <c r="N85" s="143"/>
      <c r="O85" s="358"/>
      <c r="P85" s="32"/>
      <c r="Q85" s="146"/>
      <c r="R85" s="143"/>
      <c r="S85" s="32"/>
      <c r="X85" s="148"/>
      <c r="Y85" s="148"/>
      <c r="Z85" s="26"/>
      <c r="AA85" s="26"/>
    </row>
    <row r="86" spans="1:27" x14ac:dyDescent="0.25">
      <c r="A86" s="361"/>
      <c r="B86" s="142"/>
      <c r="C86" s="142"/>
      <c r="D86" s="142"/>
      <c r="E86" s="142"/>
      <c r="F86" s="142"/>
      <c r="G86" s="32"/>
      <c r="H86" s="32"/>
      <c r="I86" s="32"/>
      <c r="J86" s="32"/>
      <c r="K86" s="32"/>
      <c r="L86" s="32"/>
      <c r="M86" s="32"/>
      <c r="N86" s="143"/>
      <c r="O86" s="358"/>
      <c r="P86" s="32"/>
      <c r="Q86" s="146"/>
      <c r="R86" s="143"/>
      <c r="S86" s="32"/>
      <c r="X86" s="151"/>
      <c r="Y86" s="148"/>
      <c r="Z86" s="26"/>
      <c r="AA86" s="26"/>
    </row>
    <row r="87" spans="1:27" ht="15.75" x14ac:dyDescent="0.25">
      <c r="A87" s="361"/>
      <c r="B87" s="142"/>
      <c r="C87" s="142"/>
      <c r="D87" s="142"/>
      <c r="E87" s="142"/>
      <c r="F87" s="142"/>
      <c r="G87" s="32"/>
      <c r="H87" s="32"/>
      <c r="I87" s="32"/>
      <c r="J87" s="32"/>
      <c r="K87" s="32"/>
      <c r="L87" s="32"/>
      <c r="M87" s="32"/>
      <c r="N87" s="143"/>
      <c r="O87" s="358"/>
      <c r="P87" s="32"/>
      <c r="Q87" s="146"/>
      <c r="R87" s="143"/>
      <c r="S87" s="32"/>
      <c r="X87" s="151"/>
      <c r="Y87" s="355"/>
      <c r="Z87" s="26"/>
      <c r="AA87" s="26"/>
    </row>
    <row r="88" spans="1:27" x14ac:dyDescent="0.25">
      <c r="A88" s="361"/>
      <c r="B88" s="142"/>
      <c r="C88" s="142"/>
      <c r="D88" s="142"/>
      <c r="E88" s="142"/>
      <c r="F88" s="142"/>
      <c r="G88" s="32"/>
      <c r="H88" s="32"/>
      <c r="I88" s="32"/>
      <c r="J88" s="32"/>
      <c r="K88" s="32"/>
      <c r="L88" s="32"/>
      <c r="M88" s="32"/>
      <c r="N88" s="143"/>
      <c r="O88" s="358"/>
      <c r="P88" s="32"/>
      <c r="Q88" s="146"/>
      <c r="R88" s="143"/>
      <c r="S88" s="32"/>
      <c r="X88" s="151"/>
      <c r="Y88" s="148"/>
      <c r="Z88" s="26"/>
      <c r="AA88" s="26"/>
    </row>
    <row r="89" spans="1:27" x14ac:dyDescent="0.25">
      <c r="A89" s="361"/>
      <c r="B89" s="142"/>
      <c r="C89" s="142"/>
      <c r="D89" s="142"/>
      <c r="E89" s="142"/>
      <c r="F89" s="142"/>
      <c r="G89" s="32"/>
      <c r="H89" s="32"/>
      <c r="I89" s="32"/>
      <c r="J89" s="32"/>
      <c r="K89" s="32"/>
      <c r="L89" s="32"/>
      <c r="M89" s="32"/>
      <c r="N89" s="143"/>
      <c r="O89" s="358"/>
      <c r="P89" s="32"/>
      <c r="Q89" s="146"/>
      <c r="R89" s="143"/>
      <c r="S89" s="32"/>
      <c r="X89" s="151"/>
      <c r="Y89" s="148"/>
      <c r="Z89" s="26"/>
      <c r="AA89" s="26"/>
    </row>
    <row r="90" spans="1:27" x14ac:dyDescent="0.25">
      <c r="A90" s="361"/>
      <c r="B90" s="142"/>
      <c r="C90" s="142"/>
      <c r="D90" s="142"/>
      <c r="E90" s="142"/>
      <c r="F90" s="142"/>
      <c r="G90" s="32"/>
      <c r="H90" s="32"/>
      <c r="I90" s="32"/>
      <c r="J90" s="32"/>
      <c r="K90" s="32"/>
      <c r="L90" s="32"/>
      <c r="M90" s="32"/>
      <c r="N90" s="143"/>
      <c r="O90" s="358"/>
      <c r="P90" s="32"/>
      <c r="Q90" s="146"/>
      <c r="R90" s="143"/>
      <c r="S90" s="32"/>
      <c r="X90" s="151"/>
      <c r="Y90" s="148"/>
      <c r="Z90" s="26"/>
      <c r="AA90" s="26"/>
    </row>
    <row r="91" spans="1:27" x14ac:dyDescent="0.25">
      <c r="A91" s="361"/>
      <c r="B91" s="142"/>
      <c r="C91" s="142"/>
      <c r="D91" s="142"/>
      <c r="E91" s="142"/>
      <c r="F91" s="142"/>
      <c r="G91" s="32"/>
      <c r="H91" s="32"/>
      <c r="I91" s="32"/>
      <c r="J91" s="32"/>
      <c r="K91" s="32"/>
      <c r="L91" s="32"/>
      <c r="M91" s="32"/>
      <c r="N91" s="143"/>
      <c r="O91" s="358"/>
      <c r="P91" s="32"/>
      <c r="Q91" s="146"/>
      <c r="R91" s="143"/>
      <c r="S91" s="32"/>
      <c r="X91" s="151"/>
      <c r="Y91" s="148"/>
      <c r="Z91" s="26"/>
      <c r="AA91" s="26"/>
    </row>
    <row r="92" spans="1:27" x14ac:dyDescent="0.25">
      <c r="A92" s="361"/>
      <c r="B92" s="142"/>
      <c r="C92" s="142"/>
      <c r="D92" s="142"/>
      <c r="E92" s="142"/>
      <c r="F92" s="142"/>
      <c r="G92" s="32"/>
      <c r="H92" s="32"/>
      <c r="I92" s="32"/>
      <c r="J92" s="32"/>
      <c r="K92" s="32"/>
      <c r="L92" s="32"/>
      <c r="M92" s="32"/>
      <c r="N92" s="143"/>
      <c r="O92" s="358"/>
      <c r="P92" s="32"/>
      <c r="Q92" s="146"/>
      <c r="R92" s="143"/>
      <c r="S92" s="32"/>
      <c r="X92" s="151"/>
      <c r="Y92" s="148"/>
      <c r="Z92" s="26"/>
      <c r="AA92" s="26"/>
    </row>
    <row r="93" spans="1:27" x14ac:dyDescent="0.25">
      <c r="A93" s="361"/>
      <c r="B93" s="142"/>
      <c r="C93" s="142"/>
      <c r="D93" s="142"/>
      <c r="E93" s="142"/>
      <c r="F93" s="142"/>
      <c r="G93" s="32"/>
      <c r="H93" s="32"/>
      <c r="I93" s="32"/>
      <c r="J93" s="32"/>
      <c r="K93" s="32"/>
      <c r="L93" s="32"/>
      <c r="M93" s="32"/>
      <c r="N93" s="143"/>
      <c r="O93" s="358"/>
      <c r="P93" s="32"/>
      <c r="Q93" s="146"/>
      <c r="R93" s="143"/>
      <c r="S93" s="32"/>
      <c r="X93" s="151"/>
      <c r="Y93" s="148"/>
      <c r="Z93" s="26"/>
      <c r="AA93" s="26"/>
    </row>
    <row r="94" spans="1:27" s="138" customFormat="1" x14ac:dyDescent="0.25">
      <c r="A94" s="361"/>
      <c r="B94" s="142"/>
      <c r="C94" s="142"/>
      <c r="D94" s="142"/>
      <c r="E94" s="142"/>
      <c r="F94" s="142"/>
      <c r="G94" s="32"/>
      <c r="H94" s="32"/>
      <c r="I94" s="32"/>
      <c r="J94" s="32"/>
      <c r="K94" s="32"/>
      <c r="L94" s="32"/>
      <c r="M94" s="32"/>
      <c r="N94" s="143"/>
      <c r="O94" s="358"/>
      <c r="P94" s="32"/>
      <c r="Q94" s="146"/>
      <c r="R94" s="143"/>
      <c r="S94" s="32"/>
      <c r="T94" s="366"/>
      <c r="U94" s="367"/>
      <c r="V94" s="153"/>
      <c r="W94" s="153"/>
      <c r="X94" s="151"/>
      <c r="Y94" s="148"/>
      <c r="Z94" s="26"/>
      <c r="AA94" s="26"/>
    </row>
    <row r="95" spans="1:27" s="138" customFormat="1" x14ac:dyDescent="0.25">
      <c r="A95" s="361"/>
      <c r="B95" s="142"/>
      <c r="C95" s="142"/>
      <c r="D95" s="142"/>
      <c r="E95" s="142"/>
      <c r="F95" s="142"/>
      <c r="G95" s="32"/>
      <c r="H95" s="32"/>
      <c r="I95" s="32"/>
      <c r="J95" s="32"/>
      <c r="K95" s="32"/>
      <c r="L95" s="32"/>
      <c r="M95" s="32"/>
      <c r="N95" s="143"/>
      <c r="O95" s="358"/>
      <c r="P95" s="32"/>
      <c r="Q95" s="146"/>
      <c r="R95" s="143"/>
      <c r="S95" s="32"/>
      <c r="T95" s="366"/>
      <c r="U95" s="367"/>
      <c r="V95" s="153"/>
      <c r="W95" s="153"/>
      <c r="X95" s="151"/>
      <c r="Y95" s="148"/>
      <c r="Z95" s="26"/>
      <c r="AA95" s="26"/>
    </row>
    <row r="96" spans="1:27" s="138" customFormat="1" x14ac:dyDescent="0.25">
      <c r="A96" s="361"/>
      <c r="B96" s="142"/>
      <c r="C96" s="142"/>
      <c r="D96" s="142"/>
      <c r="E96" s="142"/>
      <c r="F96" s="142"/>
      <c r="G96" s="32"/>
      <c r="H96" s="32"/>
      <c r="I96" s="32"/>
      <c r="J96" s="32"/>
      <c r="K96" s="32"/>
      <c r="L96" s="32"/>
      <c r="M96" s="32"/>
      <c r="N96" s="143"/>
      <c r="O96" s="358"/>
      <c r="P96" s="32"/>
      <c r="Q96" s="146"/>
      <c r="R96" s="143"/>
      <c r="S96" s="32"/>
      <c r="T96" s="366"/>
      <c r="U96" s="367"/>
      <c r="V96" s="153"/>
      <c r="W96" s="153"/>
      <c r="X96" s="148"/>
      <c r="Y96" s="148"/>
      <c r="Z96" s="26"/>
      <c r="AA96" s="26"/>
    </row>
    <row r="97" spans="1:27" s="138" customFormat="1" x14ac:dyDescent="0.25">
      <c r="A97" s="361"/>
      <c r="B97" s="142"/>
      <c r="C97" s="142"/>
      <c r="D97" s="142"/>
      <c r="E97" s="142"/>
      <c r="F97" s="142"/>
      <c r="G97" s="32"/>
      <c r="H97" s="32"/>
      <c r="I97" s="32"/>
      <c r="J97" s="32"/>
      <c r="K97" s="32"/>
      <c r="L97" s="32"/>
      <c r="M97" s="32"/>
      <c r="N97" s="143"/>
      <c r="O97" s="358"/>
      <c r="P97" s="32"/>
      <c r="Q97" s="146"/>
      <c r="R97" s="143"/>
      <c r="S97" s="32"/>
      <c r="T97" s="366"/>
      <c r="U97" s="367"/>
      <c r="V97" s="153"/>
      <c r="W97" s="153"/>
      <c r="X97" s="148"/>
      <c r="Y97" s="148"/>
      <c r="Z97" s="26"/>
      <c r="AA97" s="26"/>
    </row>
    <row r="98" spans="1:27" s="126" customFormat="1" ht="15" customHeight="1" x14ac:dyDescent="0.25">
      <c r="A98" s="360"/>
      <c r="B98" s="142"/>
      <c r="C98" s="142"/>
      <c r="D98" s="142"/>
      <c r="E98" s="142"/>
      <c r="F98" s="142"/>
      <c r="G98" s="32"/>
      <c r="H98" s="32"/>
      <c r="I98" s="32"/>
      <c r="J98" s="32"/>
      <c r="K98" s="32"/>
      <c r="L98" s="32"/>
      <c r="M98" s="32"/>
      <c r="N98" s="143"/>
      <c r="O98" s="358"/>
      <c r="P98" s="32"/>
      <c r="Q98" s="146"/>
      <c r="R98" s="143"/>
      <c r="S98" s="32"/>
      <c r="T98" s="366"/>
      <c r="U98" s="153"/>
      <c r="V98" s="153"/>
      <c r="W98" s="153"/>
      <c r="X98" s="151"/>
      <c r="Y98" s="148"/>
      <c r="Z98" s="26"/>
      <c r="AA98" s="26"/>
    </row>
  </sheetData>
  <sortState ref="A103:W112">
    <sortCondition ref="G103:G112"/>
  </sortState>
  <customSheetViews>
    <customSheetView guid="{4062228A-ADEC-4343-9F91-D97B3B74A4D0}" showAutoFilter="1">
      <pane ySplit="1" topLeftCell="A86" activePane="bottomLeft" state="frozen"/>
      <selection pane="bottomLeft" activeCell="O93" sqref="O93"/>
      <pageMargins left="0.19685039370078741" right="0.31496062992125984" top="0.15748031496062992" bottom="0.15748031496062992" header="0.31496062992125984" footer="0.31496062992125984"/>
      <pageSetup paperSize="9" scale="55" orientation="portrait" r:id="rId1"/>
      <autoFilter ref="A1:Z83"/>
    </customSheetView>
    <customSheetView guid="{29D142A5-6A76-4D6A-BA71-70FF0D3E00AE}" showAutoFilter="1">
      <pane ySplit="1" topLeftCell="A86" activePane="bottomLeft" state="frozen"/>
      <selection pane="bottomLeft" activeCell="R102" sqref="R102"/>
      <pageMargins left="0.19685039370078741" right="0.31496062992125984" top="0.15748031496062992" bottom="0.15748031496062992" header="0.31496062992125984" footer="0.31496062992125984"/>
      <pageSetup paperSize="9" scale="55" orientation="portrait" r:id="rId2"/>
      <autoFilter ref="A1:Z101"/>
    </customSheetView>
  </customSheetViews>
  <phoneticPr fontId="0" type="noConversion"/>
  <pageMargins left="0.19685039370078741" right="0.31496062992125984" top="0.15748031496062992" bottom="0.15748031496062992" header="0.31496062992125984" footer="0.31496062992125984"/>
  <pageSetup paperSize="9" scale="5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S189"/>
  <sheetViews>
    <sheetView workbookViewId="0">
      <selection activeCell="L17" sqref="L17"/>
    </sheetView>
  </sheetViews>
  <sheetFormatPr defaultColWidth="10" defaultRowHeight="12.75" x14ac:dyDescent="0.2"/>
  <cols>
    <col min="1" max="1" width="10" style="155"/>
    <col min="2" max="4" width="7.7109375" style="156" hidden="1" customWidth="1"/>
    <col min="5" max="16384" width="10" style="155"/>
  </cols>
  <sheetData>
    <row r="1" spans="1:19" ht="30" x14ac:dyDescent="0.2">
      <c r="A1" s="351" t="s">
        <v>72</v>
      </c>
      <c r="B1" s="350" t="s">
        <v>71</v>
      </c>
      <c r="C1" s="350" t="s">
        <v>70</v>
      </c>
      <c r="D1" s="350" t="s">
        <v>69</v>
      </c>
      <c r="E1" s="349" t="s">
        <v>58</v>
      </c>
      <c r="F1" s="349" t="s">
        <v>57</v>
      </c>
      <c r="G1" s="349" t="s">
        <v>56</v>
      </c>
      <c r="H1" s="349" t="s">
        <v>55</v>
      </c>
      <c r="I1" s="349" t="s">
        <v>54</v>
      </c>
      <c r="J1" s="349" t="s">
        <v>67</v>
      </c>
      <c r="K1" s="348" t="s">
        <v>60</v>
      </c>
      <c r="L1" s="348" t="s">
        <v>68</v>
      </c>
      <c r="M1" s="348" t="s">
        <v>65</v>
      </c>
      <c r="N1" s="348" t="s">
        <v>61</v>
      </c>
      <c r="O1" s="348" t="s">
        <v>64</v>
      </c>
      <c r="P1" s="348" t="s">
        <v>62</v>
      </c>
      <c r="Q1" s="348" t="s">
        <v>63</v>
      </c>
      <c r="R1" s="348" t="s">
        <v>59</v>
      </c>
      <c r="S1" s="348">
        <v>877</v>
      </c>
    </row>
    <row r="2" spans="1:19" x14ac:dyDescent="0.2">
      <c r="A2" s="347" t="s">
        <v>67</v>
      </c>
      <c r="B2" s="158">
        <v>237</v>
      </c>
      <c r="C2" s="158">
        <v>110</v>
      </c>
      <c r="D2" s="158">
        <v>0</v>
      </c>
      <c r="E2" s="157"/>
      <c r="F2" s="157"/>
      <c r="G2" s="157"/>
      <c r="H2" s="157"/>
      <c r="I2" s="157"/>
      <c r="J2" s="157">
        <v>100</v>
      </c>
      <c r="K2" s="157"/>
      <c r="L2" s="157"/>
      <c r="M2" s="157"/>
      <c r="N2" s="157"/>
      <c r="O2" s="157"/>
      <c r="P2" s="157"/>
      <c r="Q2" s="157"/>
      <c r="R2" s="157"/>
      <c r="S2" s="157"/>
    </row>
    <row r="3" spans="1:19" x14ac:dyDescent="0.2">
      <c r="A3" s="346" t="s">
        <v>54</v>
      </c>
      <c r="B3" s="158">
        <v>207</v>
      </c>
      <c r="C3" s="158">
        <v>3</v>
      </c>
      <c r="D3" s="158">
        <v>92</v>
      </c>
      <c r="E3" s="157"/>
      <c r="F3" s="157"/>
      <c r="G3" s="157"/>
      <c r="H3" s="157"/>
      <c r="I3" s="157">
        <v>100</v>
      </c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25.5" x14ac:dyDescent="0.2">
      <c r="A4" s="345" t="s">
        <v>66</v>
      </c>
      <c r="B4" s="158">
        <v>230</v>
      </c>
      <c r="C4" s="158">
        <v>0</v>
      </c>
      <c r="D4" s="158">
        <v>148</v>
      </c>
      <c r="E4" s="157"/>
      <c r="F4" s="157"/>
      <c r="G4" s="157"/>
      <c r="H4" s="157"/>
      <c r="I4" s="157"/>
      <c r="J4" s="157"/>
      <c r="K4" s="157"/>
      <c r="L4" s="157">
        <v>100</v>
      </c>
      <c r="M4" s="157"/>
      <c r="N4" s="157"/>
      <c r="O4" s="157"/>
      <c r="P4" s="157"/>
      <c r="Q4" s="157"/>
      <c r="R4" s="157"/>
      <c r="S4" s="157"/>
    </row>
    <row r="5" spans="1:19" x14ac:dyDescent="0.2">
      <c r="A5" s="344" t="s">
        <v>65</v>
      </c>
      <c r="B5" s="158">
        <v>186</v>
      </c>
      <c r="C5" s="158">
        <v>31</v>
      </c>
      <c r="D5" s="158">
        <v>181</v>
      </c>
      <c r="E5" s="157"/>
      <c r="F5" s="157"/>
      <c r="G5" s="157"/>
      <c r="H5" s="157"/>
      <c r="I5" s="157"/>
      <c r="J5" s="157"/>
      <c r="K5" s="157"/>
      <c r="L5" s="157"/>
      <c r="M5" s="157">
        <v>100</v>
      </c>
      <c r="N5" s="157"/>
      <c r="O5" s="157"/>
      <c r="P5" s="157"/>
      <c r="Q5" s="157"/>
      <c r="R5" s="157"/>
      <c r="S5" s="157"/>
    </row>
    <row r="6" spans="1:19" x14ac:dyDescent="0.2">
      <c r="A6" s="343" t="s">
        <v>64</v>
      </c>
      <c r="B6" s="158">
        <v>102</v>
      </c>
      <c r="C6" s="158">
        <v>0</v>
      </c>
      <c r="D6" s="158">
        <v>161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>
        <v>100</v>
      </c>
      <c r="P6" s="157"/>
      <c r="Q6" s="157"/>
      <c r="R6" s="157"/>
      <c r="S6" s="157"/>
    </row>
    <row r="7" spans="1:19" x14ac:dyDescent="0.2">
      <c r="A7" s="342" t="s">
        <v>63</v>
      </c>
      <c r="B7" s="158">
        <v>41</v>
      </c>
      <c r="C7" s="158">
        <v>5</v>
      </c>
      <c r="D7" s="158">
        <v>161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>
        <v>100</v>
      </c>
      <c r="R7" s="157"/>
      <c r="S7" s="157"/>
    </row>
    <row r="8" spans="1:19" x14ac:dyDescent="0.2">
      <c r="A8" s="341" t="s">
        <v>62</v>
      </c>
      <c r="B8" s="158">
        <v>23</v>
      </c>
      <c r="C8" s="158">
        <v>23</v>
      </c>
      <c r="D8" s="158">
        <v>150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>
        <v>100</v>
      </c>
      <c r="Q8" s="157"/>
      <c r="R8" s="157"/>
      <c r="S8" s="157"/>
    </row>
    <row r="9" spans="1:19" x14ac:dyDescent="0.2">
      <c r="A9" s="340" t="s">
        <v>61</v>
      </c>
      <c r="B9" s="158">
        <v>0</v>
      </c>
      <c r="C9" s="158">
        <v>140</v>
      </c>
      <c r="D9" s="158">
        <v>204</v>
      </c>
      <c r="E9" s="157"/>
      <c r="F9" s="157"/>
      <c r="G9" s="157"/>
      <c r="H9" s="157"/>
      <c r="I9" s="157"/>
      <c r="J9" s="157"/>
      <c r="K9" s="157"/>
      <c r="L9" s="157"/>
      <c r="M9" s="157"/>
      <c r="N9" s="157">
        <v>100</v>
      </c>
      <c r="O9" s="157"/>
      <c r="P9" s="157"/>
      <c r="Q9" s="157"/>
      <c r="R9" s="157"/>
      <c r="S9" s="157"/>
    </row>
    <row r="10" spans="1:19" x14ac:dyDescent="0.2">
      <c r="A10" s="339">
        <v>100</v>
      </c>
      <c r="B10" s="158">
        <v>242</v>
      </c>
      <c r="C10" s="158">
        <v>237</v>
      </c>
      <c r="D10" s="158">
        <v>130</v>
      </c>
      <c r="E10" s="269">
        <v>96.9</v>
      </c>
      <c r="F10" s="157"/>
      <c r="G10" s="157">
        <v>3.1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</row>
    <row r="11" spans="1:19" x14ac:dyDescent="0.2">
      <c r="A11" s="338">
        <v>101</v>
      </c>
      <c r="B11" s="158">
        <v>245</v>
      </c>
      <c r="C11" s="158">
        <v>237</v>
      </c>
      <c r="D11" s="158">
        <v>89</v>
      </c>
      <c r="E11" s="269">
        <v>87.5</v>
      </c>
      <c r="F11" s="157"/>
      <c r="G11" s="157">
        <v>12.5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9" x14ac:dyDescent="0.2">
      <c r="A12" s="337">
        <v>102</v>
      </c>
      <c r="B12" s="158">
        <v>245</v>
      </c>
      <c r="C12" s="158">
        <v>232</v>
      </c>
      <c r="D12" s="158">
        <v>20</v>
      </c>
      <c r="E12" s="269">
        <v>50</v>
      </c>
      <c r="F12" s="157"/>
      <c r="G12" s="269">
        <v>50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</row>
    <row r="13" spans="1:19" x14ac:dyDescent="0.2">
      <c r="A13" s="336" t="s">
        <v>56</v>
      </c>
      <c r="B13" s="158">
        <v>247</v>
      </c>
      <c r="C13" s="158">
        <v>224</v>
      </c>
      <c r="D13" s="158">
        <v>23</v>
      </c>
      <c r="E13" s="157"/>
      <c r="F13" s="157"/>
      <c r="G13" s="157">
        <v>100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</row>
    <row r="14" spans="1:19" x14ac:dyDescent="0.2">
      <c r="A14" s="335">
        <v>103</v>
      </c>
      <c r="B14" s="158">
        <v>196</v>
      </c>
      <c r="C14" s="158">
        <v>173</v>
      </c>
      <c r="D14" s="158">
        <v>15</v>
      </c>
      <c r="E14" s="157"/>
      <c r="F14" s="269">
        <v>1.5</v>
      </c>
      <c r="G14" s="157">
        <v>98.5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</row>
    <row r="15" spans="1:19" x14ac:dyDescent="0.2">
      <c r="A15" s="334">
        <v>104</v>
      </c>
      <c r="B15" s="158">
        <v>168</v>
      </c>
      <c r="C15" s="158">
        <v>150</v>
      </c>
      <c r="D15" s="158">
        <v>10</v>
      </c>
      <c r="E15" s="157"/>
      <c r="F15" s="269">
        <v>5.9</v>
      </c>
      <c r="G15" s="269">
        <v>94.1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</row>
    <row r="16" spans="1:19" x14ac:dyDescent="0.2">
      <c r="A16" s="333">
        <v>105</v>
      </c>
      <c r="B16" s="158">
        <v>128</v>
      </c>
      <c r="C16" s="158">
        <v>115</v>
      </c>
      <c r="D16" s="158">
        <v>15</v>
      </c>
      <c r="E16" s="157"/>
      <c r="F16" s="269">
        <v>20</v>
      </c>
      <c r="G16" s="157">
        <v>80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</row>
    <row r="17" spans="1:19" x14ac:dyDescent="0.2">
      <c r="A17" s="332">
        <v>106</v>
      </c>
      <c r="B17" s="158">
        <v>245</v>
      </c>
      <c r="C17" s="158">
        <v>232</v>
      </c>
      <c r="D17" s="158">
        <v>92</v>
      </c>
      <c r="E17" s="269">
        <v>87.3</v>
      </c>
      <c r="F17" s="157"/>
      <c r="G17" s="269">
        <v>12.5</v>
      </c>
      <c r="H17" s="269">
        <v>0.2</v>
      </c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</row>
    <row r="18" spans="1:19" x14ac:dyDescent="0.2">
      <c r="A18" s="331">
        <v>107</v>
      </c>
      <c r="B18" s="158">
        <v>245</v>
      </c>
      <c r="C18" s="158">
        <v>227</v>
      </c>
      <c r="D18" s="158">
        <v>38</v>
      </c>
      <c r="E18" s="269">
        <v>74.7</v>
      </c>
      <c r="F18" s="157"/>
      <c r="G18" s="269">
        <v>24.9</v>
      </c>
      <c r="H18" s="269">
        <v>0.4</v>
      </c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</row>
    <row r="19" spans="1:19" x14ac:dyDescent="0.2">
      <c r="A19" s="330">
        <v>108</v>
      </c>
      <c r="B19" s="158">
        <v>247</v>
      </c>
      <c r="C19" s="158">
        <v>219</v>
      </c>
      <c r="D19" s="158">
        <v>23</v>
      </c>
      <c r="E19" s="269">
        <v>49.6</v>
      </c>
      <c r="F19" s="157"/>
      <c r="G19" s="269">
        <v>49.6</v>
      </c>
      <c r="H19" s="269">
        <v>0.8</v>
      </c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</row>
    <row r="20" spans="1:19" x14ac:dyDescent="0.2">
      <c r="A20" s="329">
        <v>109</v>
      </c>
      <c r="B20" s="158">
        <v>247</v>
      </c>
      <c r="C20" s="158">
        <v>212</v>
      </c>
      <c r="D20" s="158">
        <v>23</v>
      </c>
      <c r="E20" s="157"/>
      <c r="F20" s="157"/>
      <c r="G20" s="269">
        <v>98.5</v>
      </c>
      <c r="H20" s="269">
        <v>1.5</v>
      </c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</row>
    <row r="21" spans="1:19" x14ac:dyDescent="0.2">
      <c r="A21" s="328">
        <v>110</v>
      </c>
      <c r="B21" s="158">
        <v>212</v>
      </c>
      <c r="C21" s="158">
        <v>176</v>
      </c>
      <c r="D21" s="158">
        <v>18</v>
      </c>
      <c r="E21" s="157"/>
      <c r="F21" s="269">
        <v>1.5</v>
      </c>
      <c r="G21" s="269">
        <v>97</v>
      </c>
      <c r="H21" s="269">
        <v>1.5</v>
      </c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spans="1:19" x14ac:dyDescent="0.2">
      <c r="A22" s="327">
        <v>111</v>
      </c>
      <c r="B22" s="158">
        <v>168</v>
      </c>
      <c r="C22" s="158">
        <v>143</v>
      </c>
      <c r="D22" s="158">
        <v>10</v>
      </c>
      <c r="E22" s="157"/>
      <c r="F22" s="269">
        <v>5.8</v>
      </c>
      <c r="G22" s="269">
        <v>92.8</v>
      </c>
      <c r="H22" s="269">
        <v>1.4</v>
      </c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x14ac:dyDescent="0.2">
      <c r="A23" s="326">
        <v>112</v>
      </c>
      <c r="B23" s="158">
        <v>148</v>
      </c>
      <c r="C23" s="158">
        <v>130</v>
      </c>
      <c r="D23" s="158">
        <v>10</v>
      </c>
      <c r="E23" s="157"/>
      <c r="F23" s="269">
        <v>11</v>
      </c>
      <c r="G23" s="269">
        <v>87.6</v>
      </c>
      <c r="H23" s="269">
        <v>1.4</v>
      </c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pans="1:19" x14ac:dyDescent="0.2">
      <c r="A24" s="325">
        <v>113</v>
      </c>
      <c r="B24" s="158">
        <v>247</v>
      </c>
      <c r="C24" s="158">
        <v>227</v>
      </c>
      <c r="D24" s="158">
        <v>84</v>
      </c>
      <c r="E24" s="269">
        <v>87.2</v>
      </c>
      <c r="F24" s="157"/>
      <c r="G24" s="269">
        <v>12.4</v>
      </c>
      <c r="H24" s="269">
        <v>0.4</v>
      </c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</row>
    <row r="25" spans="1:19" x14ac:dyDescent="0.2">
      <c r="A25" s="324">
        <v>114</v>
      </c>
      <c r="B25" s="158">
        <v>247</v>
      </c>
      <c r="C25" s="158">
        <v>227</v>
      </c>
      <c r="D25" s="158">
        <v>74</v>
      </c>
      <c r="E25" s="269">
        <v>74.400000000000006</v>
      </c>
      <c r="F25" s="157"/>
      <c r="G25" s="269">
        <v>24.8</v>
      </c>
      <c r="H25" s="269">
        <v>0.8</v>
      </c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</row>
    <row r="26" spans="1:19" x14ac:dyDescent="0.2">
      <c r="A26" s="323">
        <v>115</v>
      </c>
      <c r="B26" s="158">
        <v>250</v>
      </c>
      <c r="C26" s="158">
        <v>224</v>
      </c>
      <c r="D26" s="158">
        <v>66</v>
      </c>
      <c r="E26" s="269">
        <v>49.2</v>
      </c>
      <c r="F26" s="157"/>
      <c r="G26" s="269">
        <v>49.2</v>
      </c>
      <c r="H26" s="269">
        <v>1.6</v>
      </c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</row>
    <row r="27" spans="1:19" x14ac:dyDescent="0.2">
      <c r="A27" s="322">
        <v>116</v>
      </c>
      <c r="B27" s="158">
        <v>247</v>
      </c>
      <c r="C27" s="158">
        <v>209</v>
      </c>
      <c r="D27" s="158">
        <v>23</v>
      </c>
      <c r="E27" s="157"/>
      <c r="F27" s="157"/>
      <c r="G27" s="269">
        <v>97</v>
      </c>
      <c r="H27" s="269">
        <v>3</v>
      </c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</row>
    <row r="28" spans="1:19" x14ac:dyDescent="0.2">
      <c r="A28" s="321">
        <v>117</v>
      </c>
      <c r="B28" s="158">
        <v>196</v>
      </c>
      <c r="C28" s="158">
        <v>158</v>
      </c>
      <c r="D28" s="158">
        <v>13</v>
      </c>
      <c r="E28" s="157"/>
      <c r="F28" s="269">
        <v>2.9</v>
      </c>
      <c r="G28" s="269">
        <v>94.2</v>
      </c>
      <c r="H28" s="269">
        <v>2.9</v>
      </c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</row>
    <row r="29" spans="1:19" x14ac:dyDescent="0.2">
      <c r="A29" s="320">
        <v>118</v>
      </c>
      <c r="B29" s="158">
        <v>171</v>
      </c>
      <c r="C29" s="158">
        <v>142</v>
      </c>
      <c r="D29" s="158">
        <v>10</v>
      </c>
      <c r="E29" s="157"/>
      <c r="F29" s="269">
        <v>5.7</v>
      </c>
      <c r="G29" s="269">
        <v>91.4</v>
      </c>
      <c r="H29" s="269">
        <v>2.9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</row>
    <row r="30" spans="1:19" x14ac:dyDescent="0.2">
      <c r="A30" s="319">
        <v>119</v>
      </c>
      <c r="B30" s="158">
        <v>135</v>
      </c>
      <c r="C30" s="158">
        <v>117</v>
      </c>
      <c r="D30" s="158">
        <v>20</v>
      </c>
      <c r="E30" s="157"/>
      <c r="F30" s="269">
        <v>19.5</v>
      </c>
      <c r="G30" s="269">
        <v>78.099999999999994</v>
      </c>
      <c r="H30" s="269">
        <v>2.4</v>
      </c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</row>
    <row r="31" spans="1:19" x14ac:dyDescent="0.2">
      <c r="A31" s="318">
        <v>120</v>
      </c>
      <c r="B31" s="158">
        <v>250</v>
      </c>
      <c r="C31" s="158">
        <v>224</v>
      </c>
      <c r="D31" s="158">
        <v>115</v>
      </c>
      <c r="E31" s="269">
        <v>87.5</v>
      </c>
      <c r="F31" s="157"/>
      <c r="G31" s="269">
        <v>11.7</v>
      </c>
      <c r="H31" s="269">
        <v>0.8</v>
      </c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</row>
    <row r="32" spans="1:19" x14ac:dyDescent="0.2">
      <c r="A32" s="317">
        <v>121</v>
      </c>
      <c r="B32" s="158">
        <v>250</v>
      </c>
      <c r="C32" s="158">
        <v>222</v>
      </c>
      <c r="D32" s="158">
        <v>105</v>
      </c>
      <c r="E32" s="269">
        <v>75</v>
      </c>
      <c r="F32" s="157"/>
      <c r="G32" s="269">
        <v>23.4</v>
      </c>
      <c r="H32" s="269">
        <v>1.6</v>
      </c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</row>
    <row r="33" spans="1:19" x14ac:dyDescent="0.2">
      <c r="A33" s="316">
        <v>122</v>
      </c>
      <c r="B33" s="158">
        <v>252</v>
      </c>
      <c r="C33" s="158">
        <v>214</v>
      </c>
      <c r="D33" s="158">
        <v>71</v>
      </c>
      <c r="E33" s="269">
        <v>50</v>
      </c>
      <c r="F33" s="157"/>
      <c r="G33" s="269">
        <v>46.9</v>
      </c>
      <c r="H33" s="269">
        <v>3.1</v>
      </c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</row>
    <row r="34" spans="1:19" x14ac:dyDescent="0.2">
      <c r="A34" s="315">
        <v>123</v>
      </c>
      <c r="B34" s="158">
        <v>252</v>
      </c>
      <c r="C34" s="158">
        <v>201</v>
      </c>
      <c r="D34" s="158">
        <v>23</v>
      </c>
      <c r="E34" s="157"/>
      <c r="F34" s="157"/>
      <c r="G34" s="269">
        <v>93.8</v>
      </c>
      <c r="H34" s="269">
        <v>6.2</v>
      </c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</row>
    <row r="35" spans="1:19" x14ac:dyDescent="0.2">
      <c r="A35" s="314">
        <v>124</v>
      </c>
      <c r="B35" s="158">
        <v>224</v>
      </c>
      <c r="C35" s="158">
        <v>173</v>
      </c>
      <c r="D35" s="158">
        <v>18</v>
      </c>
      <c r="E35" s="157"/>
      <c r="F35" s="269">
        <v>1.5</v>
      </c>
      <c r="G35" s="269">
        <v>92.3</v>
      </c>
      <c r="H35" s="269">
        <v>6.2</v>
      </c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</row>
    <row r="36" spans="1:19" x14ac:dyDescent="0.2">
      <c r="A36" s="313">
        <v>125</v>
      </c>
      <c r="B36" s="158">
        <v>179</v>
      </c>
      <c r="C36" s="158">
        <v>140</v>
      </c>
      <c r="D36" s="158">
        <v>10</v>
      </c>
      <c r="E36" s="157"/>
      <c r="F36" s="269">
        <v>5.9</v>
      </c>
      <c r="G36" s="269">
        <v>88.2</v>
      </c>
      <c r="H36" s="269">
        <v>5.9</v>
      </c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</row>
    <row r="37" spans="1:19" x14ac:dyDescent="0.2">
      <c r="A37" s="312">
        <v>126</v>
      </c>
      <c r="B37" s="158">
        <v>158</v>
      </c>
      <c r="C37" s="158">
        <v>125</v>
      </c>
      <c r="D37" s="158">
        <v>10</v>
      </c>
      <c r="E37" s="157"/>
      <c r="F37" s="269">
        <v>11.1</v>
      </c>
      <c r="G37" s="269">
        <v>83.3</v>
      </c>
      <c r="H37" s="269">
        <v>5.6</v>
      </c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</row>
    <row r="38" spans="1:19" x14ac:dyDescent="0.2">
      <c r="A38" s="311">
        <v>1205</v>
      </c>
      <c r="B38" s="158">
        <v>245</v>
      </c>
      <c r="C38" s="158">
        <v>227</v>
      </c>
      <c r="D38" s="158">
        <v>158</v>
      </c>
      <c r="E38" s="269">
        <v>93.7</v>
      </c>
      <c r="F38" s="157"/>
      <c r="G38" s="269">
        <v>5.7</v>
      </c>
      <c r="H38" s="269">
        <v>0.6</v>
      </c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</row>
    <row r="39" spans="1:19" x14ac:dyDescent="0.2">
      <c r="A39" s="310">
        <v>1215</v>
      </c>
      <c r="B39" s="158">
        <v>245</v>
      </c>
      <c r="C39" s="158">
        <v>222</v>
      </c>
      <c r="D39" s="158">
        <v>140</v>
      </c>
      <c r="E39" s="269">
        <v>91.6</v>
      </c>
      <c r="F39" s="157"/>
      <c r="G39" s="269">
        <v>7.6</v>
      </c>
      <c r="H39" s="269">
        <v>0.8</v>
      </c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</row>
    <row r="40" spans="1:19" x14ac:dyDescent="0.2">
      <c r="A40" s="309">
        <v>1225</v>
      </c>
      <c r="B40" s="158">
        <v>250</v>
      </c>
      <c r="C40" s="158">
        <v>201</v>
      </c>
      <c r="D40" s="158">
        <v>61</v>
      </c>
      <c r="E40" s="269">
        <v>50</v>
      </c>
      <c r="F40" s="157"/>
      <c r="G40" s="269">
        <v>45.3</v>
      </c>
      <c r="H40" s="269">
        <v>4.7</v>
      </c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</row>
    <row r="41" spans="1:19" x14ac:dyDescent="0.2">
      <c r="A41" s="308">
        <v>1235</v>
      </c>
      <c r="B41" s="158">
        <v>247</v>
      </c>
      <c r="C41" s="158">
        <v>181</v>
      </c>
      <c r="D41" s="158">
        <v>18</v>
      </c>
      <c r="E41" s="157"/>
      <c r="F41" s="157"/>
      <c r="G41" s="269">
        <v>90.6</v>
      </c>
      <c r="H41" s="269">
        <v>9.4</v>
      </c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</row>
    <row r="42" spans="1:19" x14ac:dyDescent="0.2">
      <c r="A42" s="307">
        <v>1245</v>
      </c>
      <c r="B42" s="158">
        <v>191</v>
      </c>
      <c r="C42" s="158">
        <v>148</v>
      </c>
      <c r="D42" s="158">
        <v>13</v>
      </c>
      <c r="E42" s="157"/>
      <c r="F42" s="269">
        <v>5.9</v>
      </c>
      <c r="G42" s="269">
        <v>85.3</v>
      </c>
      <c r="H42" s="269">
        <v>8.8000000000000007</v>
      </c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</row>
    <row r="43" spans="1:19" x14ac:dyDescent="0.2">
      <c r="A43" s="306">
        <v>1255</v>
      </c>
      <c r="B43" s="158">
        <v>166</v>
      </c>
      <c r="C43" s="158">
        <v>130</v>
      </c>
      <c r="D43" s="158">
        <v>0</v>
      </c>
      <c r="E43" s="157"/>
      <c r="F43" s="269">
        <v>11.1</v>
      </c>
      <c r="G43" s="269">
        <v>80.599999999999994</v>
      </c>
      <c r="H43" s="269">
        <v>8.3000000000000007</v>
      </c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</row>
    <row r="44" spans="1:19" x14ac:dyDescent="0.2">
      <c r="A44" s="305">
        <v>1265</v>
      </c>
      <c r="B44" s="158">
        <v>130</v>
      </c>
      <c r="C44" s="158">
        <v>102</v>
      </c>
      <c r="D44" s="158">
        <v>13</v>
      </c>
      <c r="E44" s="157"/>
      <c r="F44" s="269">
        <v>20</v>
      </c>
      <c r="G44" s="269">
        <v>72.5</v>
      </c>
      <c r="H44" s="269">
        <v>7.5</v>
      </c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</row>
    <row r="45" spans="1:19" x14ac:dyDescent="0.2">
      <c r="A45" s="304">
        <v>127</v>
      </c>
      <c r="B45" s="158">
        <v>240</v>
      </c>
      <c r="C45" s="158">
        <v>224</v>
      </c>
      <c r="D45" s="158">
        <v>125</v>
      </c>
      <c r="E45" s="269">
        <v>93.7</v>
      </c>
      <c r="F45" s="157"/>
      <c r="G45" s="269">
        <v>5.9</v>
      </c>
      <c r="H45" s="157"/>
      <c r="I45" s="157">
        <v>0.4</v>
      </c>
      <c r="J45" s="157"/>
      <c r="K45" s="157"/>
      <c r="L45" s="157"/>
      <c r="M45" s="157"/>
      <c r="N45" s="157"/>
      <c r="O45" s="157"/>
      <c r="P45" s="157"/>
      <c r="Q45" s="157"/>
      <c r="R45" s="157"/>
      <c r="S45" s="157"/>
    </row>
    <row r="46" spans="1:19" x14ac:dyDescent="0.2">
      <c r="A46" s="303">
        <v>128</v>
      </c>
      <c r="B46" s="158">
        <v>237</v>
      </c>
      <c r="C46" s="158">
        <v>217</v>
      </c>
      <c r="D46" s="158">
        <v>89</v>
      </c>
      <c r="E46" s="269">
        <v>87.5</v>
      </c>
      <c r="F46" s="157"/>
      <c r="G46" s="269">
        <v>11.7</v>
      </c>
      <c r="H46" s="157"/>
      <c r="I46" s="157">
        <v>0.8</v>
      </c>
      <c r="J46" s="157"/>
      <c r="K46" s="157"/>
      <c r="L46" s="157"/>
      <c r="M46" s="157"/>
      <c r="N46" s="157"/>
      <c r="O46" s="157"/>
      <c r="P46" s="157"/>
      <c r="Q46" s="157"/>
      <c r="R46" s="157"/>
      <c r="S46" s="157"/>
    </row>
    <row r="47" spans="1:19" x14ac:dyDescent="0.2">
      <c r="A47" s="302">
        <v>129</v>
      </c>
      <c r="B47" s="158">
        <v>237</v>
      </c>
      <c r="C47" s="158">
        <v>207</v>
      </c>
      <c r="D47" s="158">
        <v>61</v>
      </c>
      <c r="E47" s="269">
        <v>50</v>
      </c>
      <c r="F47" s="157"/>
      <c r="G47" s="269">
        <v>46.9</v>
      </c>
      <c r="H47" s="157"/>
      <c r="I47" s="157">
        <v>3.1</v>
      </c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1:19" x14ac:dyDescent="0.2">
      <c r="A48" s="301">
        <v>130</v>
      </c>
      <c r="B48" s="158">
        <v>230</v>
      </c>
      <c r="C48" s="158">
        <v>176</v>
      </c>
      <c r="D48" s="158">
        <v>18</v>
      </c>
      <c r="E48" s="157"/>
      <c r="F48" s="157"/>
      <c r="G48" s="269">
        <v>93.8</v>
      </c>
      <c r="H48" s="157"/>
      <c r="I48" s="157">
        <v>6.2</v>
      </c>
      <c r="J48" s="157"/>
      <c r="K48" s="157"/>
      <c r="L48" s="157"/>
      <c r="M48" s="157"/>
      <c r="N48" s="157"/>
      <c r="O48" s="157"/>
      <c r="P48" s="157"/>
      <c r="Q48" s="157"/>
      <c r="R48" s="157"/>
      <c r="S48" s="157"/>
    </row>
    <row r="49" spans="1:19" x14ac:dyDescent="0.2">
      <c r="A49" s="300">
        <v>131</v>
      </c>
      <c r="B49" s="158">
        <v>199</v>
      </c>
      <c r="C49" s="158">
        <v>148</v>
      </c>
      <c r="D49" s="158">
        <v>13</v>
      </c>
      <c r="E49" s="157"/>
      <c r="F49" s="269">
        <v>1.5</v>
      </c>
      <c r="G49" s="269">
        <v>92.3</v>
      </c>
      <c r="H49" s="157"/>
      <c r="I49" s="157">
        <v>6.2</v>
      </c>
      <c r="J49" s="157"/>
      <c r="K49" s="157"/>
      <c r="L49" s="157"/>
      <c r="M49" s="157"/>
      <c r="N49" s="157"/>
      <c r="O49" s="157"/>
      <c r="P49" s="157"/>
      <c r="Q49" s="157"/>
      <c r="R49" s="157"/>
      <c r="S49" s="157"/>
    </row>
    <row r="50" spans="1:19" x14ac:dyDescent="0.2">
      <c r="A50" s="299">
        <v>132</v>
      </c>
      <c r="B50" s="158">
        <v>161</v>
      </c>
      <c r="C50" s="158">
        <v>125</v>
      </c>
      <c r="D50" s="158">
        <v>10</v>
      </c>
      <c r="E50" s="157"/>
      <c r="F50" s="269">
        <v>5.9</v>
      </c>
      <c r="G50" s="269">
        <v>88.2</v>
      </c>
      <c r="H50" s="157"/>
      <c r="I50" s="157">
        <v>5.9</v>
      </c>
      <c r="J50" s="157"/>
      <c r="K50" s="157"/>
      <c r="L50" s="157"/>
      <c r="M50" s="157"/>
      <c r="N50" s="157"/>
      <c r="O50" s="157"/>
      <c r="P50" s="157"/>
      <c r="Q50" s="157"/>
      <c r="R50" s="157"/>
      <c r="S50" s="157"/>
    </row>
    <row r="51" spans="1:19" x14ac:dyDescent="0.2">
      <c r="A51" s="298">
        <v>133</v>
      </c>
      <c r="B51" s="158">
        <v>112</v>
      </c>
      <c r="C51" s="158">
        <v>89</v>
      </c>
      <c r="D51" s="158">
        <v>15</v>
      </c>
      <c r="E51" s="157"/>
      <c r="F51" s="269">
        <v>20</v>
      </c>
      <c r="G51" s="269">
        <v>75</v>
      </c>
      <c r="H51" s="157"/>
      <c r="I51" s="157">
        <v>5</v>
      </c>
      <c r="J51" s="157"/>
      <c r="K51" s="157"/>
      <c r="L51" s="157"/>
      <c r="M51" s="157"/>
      <c r="N51" s="157"/>
      <c r="O51" s="157"/>
      <c r="P51" s="157"/>
      <c r="Q51" s="157"/>
      <c r="R51" s="157"/>
      <c r="S51" s="157"/>
    </row>
    <row r="52" spans="1:19" x14ac:dyDescent="0.2">
      <c r="A52" s="297">
        <v>134</v>
      </c>
      <c r="B52" s="158">
        <v>247</v>
      </c>
      <c r="C52" s="158">
        <v>214</v>
      </c>
      <c r="D52" s="158">
        <v>125</v>
      </c>
      <c r="E52" s="269">
        <v>93.7</v>
      </c>
      <c r="F52" s="157"/>
      <c r="G52" s="269">
        <v>5.5</v>
      </c>
      <c r="H52" s="157">
        <v>0.8</v>
      </c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</row>
    <row r="53" spans="1:19" x14ac:dyDescent="0.2">
      <c r="A53" s="296">
        <v>135</v>
      </c>
      <c r="B53" s="158">
        <v>252</v>
      </c>
      <c r="C53" s="158">
        <v>201</v>
      </c>
      <c r="D53" s="158">
        <v>84</v>
      </c>
      <c r="E53" s="269">
        <v>75</v>
      </c>
      <c r="F53" s="157"/>
      <c r="G53" s="269">
        <v>21.9</v>
      </c>
      <c r="H53" s="157">
        <v>3.1</v>
      </c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</row>
    <row r="54" spans="1:19" x14ac:dyDescent="0.2">
      <c r="A54" s="295">
        <v>136</v>
      </c>
      <c r="B54" s="158">
        <v>252</v>
      </c>
      <c r="C54" s="158">
        <v>189</v>
      </c>
      <c r="D54" s="158">
        <v>48</v>
      </c>
      <c r="E54" s="269">
        <v>50</v>
      </c>
      <c r="F54" s="157"/>
      <c r="G54" s="269">
        <v>43.8</v>
      </c>
      <c r="H54" s="157">
        <v>6.2</v>
      </c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</row>
    <row r="55" spans="1:19" x14ac:dyDescent="0.2">
      <c r="A55" s="294">
        <v>137</v>
      </c>
      <c r="B55" s="158">
        <v>247</v>
      </c>
      <c r="C55" s="158">
        <v>163</v>
      </c>
      <c r="D55" s="158">
        <v>10</v>
      </c>
      <c r="E55" s="157"/>
      <c r="F55" s="157"/>
      <c r="G55" s="269">
        <v>87.5</v>
      </c>
      <c r="H55" s="157">
        <v>12.5</v>
      </c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</row>
    <row r="56" spans="1:19" x14ac:dyDescent="0.2">
      <c r="A56" s="293">
        <v>138</v>
      </c>
      <c r="B56" s="158">
        <v>212</v>
      </c>
      <c r="C56" s="158">
        <v>133</v>
      </c>
      <c r="D56" s="158">
        <v>0</v>
      </c>
      <c r="E56" s="157"/>
      <c r="F56" s="269">
        <v>1.5</v>
      </c>
      <c r="G56" s="269">
        <v>86.2</v>
      </c>
      <c r="H56" s="157">
        <v>12.3</v>
      </c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</row>
    <row r="57" spans="1:19" x14ac:dyDescent="0.2">
      <c r="A57" s="292">
        <v>139</v>
      </c>
      <c r="B57" s="158">
        <v>171</v>
      </c>
      <c r="C57" s="158">
        <v>115</v>
      </c>
      <c r="D57" s="158">
        <v>5</v>
      </c>
      <c r="E57" s="157"/>
      <c r="F57" s="269">
        <v>5.9</v>
      </c>
      <c r="G57" s="269">
        <v>82.3</v>
      </c>
      <c r="H57" s="157">
        <v>11.8</v>
      </c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</row>
    <row r="58" spans="1:19" x14ac:dyDescent="0.2">
      <c r="A58" s="291">
        <v>140</v>
      </c>
      <c r="B58" s="158">
        <v>120</v>
      </c>
      <c r="C58" s="158">
        <v>87</v>
      </c>
      <c r="D58" s="158">
        <v>10</v>
      </c>
      <c r="E58" s="157"/>
      <c r="F58" s="269">
        <v>20</v>
      </c>
      <c r="G58" s="269">
        <v>70</v>
      </c>
      <c r="H58" s="157">
        <v>10</v>
      </c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</row>
    <row r="59" spans="1:19" x14ac:dyDescent="0.2">
      <c r="A59" s="290">
        <v>1345</v>
      </c>
      <c r="B59" s="158">
        <v>250</v>
      </c>
      <c r="C59" s="158">
        <v>209</v>
      </c>
      <c r="D59" s="158">
        <v>133</v>
      </c>
      <c r="E59" s="269">
        <v>90.9</v>
      </c>
      <c r="F59" s="157"/>
      <c r="G59" s="269">
        <v>7.4</v>
      </c>
      <c r="H59" s="157">
        <v>1.7</v>
      </c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</row>
    <row r="60" spans="1:19" x14ac:dyDescent="0.2">
      <c r="A60" s="289">
        <v>1355</v>
      </c>
      <c r="B60" s="158">
        <v>252</v>
      </c>
      <c r="C60" s="158">
        <v>201</v>
      </c>
      <c r="D60" s="158">
        <v>117</v>
      </c>
      <c r="E60" s="269">
        <v>81.8</v>
      </c>
      <c r="F60" s="157"/>
      <c r="G60" s="269">
        <v>14.8</v>
      </c>
      <c r="H60" s="157">
        <v>3.4</v>
      </c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</row>
    <row r="61" spans="1:19" x14ac:dyDescent="0.2">
      <c r="A61" s="288">
        <v>1365</v>
      </c>
      <c r="B61" s="158">
        <v>252</v>
      </c>
      <c r="C61" s="158">
        <v>184</v>
      </c>
      <c r="D61" s="158">
        <v>82</v>
      </c>
      <c r="E61" s="269">
        <v>60</v>
      </c>
      <c r="F61" s="157"/>
      <c r="G61" s="269">
        <v>32.5</v>
      </c>
      <c r="H61" s="157">
        <v>7.5</v>
      </c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</row>
    <row r="62" spans="1:19" x14ac:dyDescent="0.2">
      <c r="A62" s="287">
        <v>1375</v>
      </c>
      <c r="B62" s="158">
        <v>250</v>
      </c>
      <c r="C62" s="158">
        <v>158</v>
      </c>
      <c r="D62" s="158">
        <v>13</v>
      </c>
      <c r="E62" s="157"/>
      <c r="F62" s="157"/>
      <c r="G62" s="269">
        <v>81.3</v>
      </c>
      <c r="H62" s="157">
        <v>18.7</v>
      </c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</row>
    <row r="63" spans="1:19" x14ac:dyDescent="0.2">
      <c r="A63" s="286">
        <v>1385</v>
      </c>
      <c r="B63" s="158">
        <v>201</v>
      </c>
      <c r="C63" s="158">
        <v>122</v>
      </c>
      <c r="D63" s="158">
        <v>0</v>
      </c>
      <c r="E63" s="157"/>
      <c r="F63" s="269">
        <v>3</v>
      </c>
      <c r="G63" s="269">
        <v>78.8</v>
      </c>
      <c r="H63" s="157">
        <v>18.2</v>
      </c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</row>
    <row r="64" spans="1:19" x14ac:dyDescent="0.2">
      <c r="A64" s="285">
        <v>1395</v>
      </c>
      <c r="B64" s="158">
        <v>153</v>
      </c>
      <c r="C64" s="158">
        <v>99</v>
      </c>
      <c r="D64" s="158">
        <v>8</v>
      </c>
      <c r="E64" s="157"/>
      <c r="F64" s="269">
        <v>11.1</v>
      </c>
      <c r="G64" s="269">
        <v>72.2</v>
      </c>
      <c r="H64" s="157">
        <v>16.7</v>
      </c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</row>
    <row r="65" spans="1:19" x14ac:dyDescent="0.2">
      <c r="A65" s="284">
        <v>1405</v>
      </c>
      <c r="B65" s="158">
        <v>107</v>
      </c>
      <c r="C65" s="158">
        <v>71</v>
      </c>
      <c r="D65" s="158">
        <v>15</v>
      </c>
      <c r="E65" s="157"/>
      <c r="F65" s="269">
        <v>23.8</v>
      </c>
      <c r="G65" s="269">
        <v>61.9</v>
      </c>
      <c r="H65" s="157">
        <v>14.3</v>
      </c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</row>
    <row r="66" spans="1:19" x14ac:dyDescent="0.2">
      <c r="A66" s="283">
        <v>141</v>
      </c>
      <c r="B66" s="158">
        <v>237</v>
      </c>
      <c r="C66" s="158">
        <v>204</v>
      </c>
      <c r="D66" s="158">
        <v>97</v>
      </c>
      <c r="E66" s="269">
        <v>87.5</v>
      </c>
      <c r="F66" s="157"/>
      <c r="G66" s="269">
        <v>10.9</v>
      </c>
      <c r="H66" s="157"/>
      <c r="I66" s="157">
        <v>1.6</v>
      </c>
      <c r="J66" s="157"/>
      <c r="K66" s="157"/>
      <c r="L66" s="157"/>
      <c r="M66" s="157"/>
      <c r="N66" s="157"/>
      <c r="O66" s="157"/>
      <c r="P66" s="157"/>
      <c r="Q66" s="157"/>
      <c r="R66" s="157"/>
      <c r="S66" s="157"/>
    </row>
    <row r="67" spans="1:19" x14ac:dyDescent="0.2">
      <c r="A67" s="282">
        <v>142</v>
      </c>
      <c r="B67" s="158">
        <v>237</v>
      </c>
      <c r="C67" s="158">
        <v>189</v>
      </c>
      <c r="D67" s="158">
        <v>61</v>
      </c>
      <c r="E67" s="269">
        <v>75</v>
      </c>
      <c r="F67" s="157"/>
      <c r="G67" s="269">
        <v>21.9</v>
      </c>
      <c r="H67" s="157"/>
      <c r="I67" s="157">
        <v>3.1</v>
      </c>
      <c r="J67" s="157"/>
      <c r="K67" s="157"/>
      <c r="L67" s="157"/>
      <c r="M67" s="157"/>
      <c r="N67" s="157"/>
      <c r="O67" s="157"/>
      <c r="P67" s="157"/>
      <c r="Q67" s="157"/>
      <c r="R67" s="157"/>
      <c r="S67" s="157"/>
    </row>
    <row r="68" spans="1:19" x14ac:dyDescent="0.2">
      <c r="A68" s="281">
        <v>143</v>
      </c>
      <c r="B68" s="158">
        <v>235</v>
      </c>
      <c r="C68" s="158">
        <v>173</v>
      </c>
      <c r="D68" s="158">
        <v>20</v>
      </c>
      <c r="E68" s="269">
        <v>50</v>
      </c>
      <c r="F68" s="157"/>
      <c r="G68" s="269">
        <v>43.8</v>
      </c>
      <c r="H68" s="157"/>
      <c r="I68" s="157">
        <v>6.2</v>
      </c>
      <c r="J68" s="157"/>
      <c r="K68" s="157"/>
      <c r="L68" s="157"/>
      <c r="M68" s="157"/>
      <c r="N68" s="157"/>
      <c r="O68" s="157"/>
      <c r="P68" s="157"/>
      <c r="Q68" s="157"/>
      <c r="R68" s="157"/>
      <c r="S68" s="157"/>
    </row>
    <row r="69" spans="1:19" x14ac:dyDescent="0.2">
      <c r="A69" s="280">
        <v>144</v>
      </c>
      <c r="B69" s="158">
        <v>222</v>
      </c>
      <c r="C69" s="158">
        <v>135</v>
      </c>
      <c r="D69" s="158">
        <v>3</v>
      </c>
      <c r="E69" s="157"/>
      <c r="F69" s="157"/>
      <c r="G69" s="269">
        <v>87.5</v>
      </c>
      <c r="H69" s="157"/>
      <c r="I69" s="157">
        <v>12.5</v>
      </c>
      <c r="J69" s="157"/>
      <c r="K69" s="157"/>
      <c r="L69" s="157"/>
      <c r="M69" s="157"/>
      <c r="N69" s="157"/>
      <c r="O69" s="157"/>
      <c r="P69" s="157"/>
      <c r="Q69" s="157"/>
      <c r="R69" s="157"/>
      <c r="S69" s="157"/>
    </row>
    <row r="70" spans="1:19" x14ac:dyDescent="0.2">
      <c r="A70" s="279">
        <v>145</v>
      </c>
      <c r="B70" s="158">
        <v>194</v>
      </c>
      <c r="C70" s="158">
        <v>125</v>
      </c>
      <c r="D70" s="158">
        <v>5</v>
      </c>
      <c r="E70" s="157"/>
      <c r="F70" s="269">
        <v>1.5</v>
      </c>
      <c r="G70" s="269">
        <v>86.2</v>
      </c>
      <c r="H70" s="157"/>
      <c r="I70" s="157">
        <v>12.3</v>
      </c>
      <c r="J70" s="157"/>
      <c r="K70" s="157"/>
      <c r="L70" s="157"/>
      <c r="M70" s="157"/>
      <c r="N70" s="157"/>
      <c r="O70" s="157"/>
      <c r="P70" s="157"/>
      <c r="Q70" s="157"/>
      <c r="R70" s="157"/>
      <c r="S70" s="157"/>
    </row>
    <row r="71" spans="1:19" x14ac:dyDescent="0.2">
      <c r="A71" s="278">
        <v>146</v>
      </c>
      <c r="B71" s="158">
        <v>150</v>
      </c>
      <c r="C71" s="158">
        <v>99</v>
      </c>
      <c r="D71" s="158">
        <v>5</v>
      </c>
      <c r="E71" s="157"/>
      <c r="F71" s="269">
        <v>5.9</v>
      </c>
      <c r="G71" s="269">
        <v>82.3</v>
      </c>
      <c r="H71" s="157"/>
      <c r="I71" s="157">
        <v>11.8</v>
      </c>
      <c r="J71" s="157"/>
      <c r="K71" s="157"/>
      <c r="L71" s="157"/>
      <c r="M71" s="157"/>
      <c r="N71" s="157"/>
      <c r="O71" s="157"/>
      <c r="P71" s="157"/>
      <c r="Q71" s="157"/>
      <c r="R71" s="157"/>
      <c r="S71" s="157"/>
    </row>
    <row r="72" spans="1:19" x14ac:dyDescent="0.2">
      <c r="A72" s="277">
        <v>147</v>
      </c>
      <c r="B72" s="158">
        <v>112</v>
      </c>
      <c r="C72" s="158">
        <v>89</v>
      </c>
      <c r="D72" s="158">
        <v>28</v>
      </c>
      <c r="E72" s="157"/>
      <c r="F72" s="269">
        <v>27.3</v>
      </c>
      <c r="G72" s="269">
        <v>63.6</v>
      </c>
      <c r="H72" s="157"/>
      <c r="I72" s="157">
        <v>9.1</v>
      </c>
      <c r="J72" s="157"/>
      <c r="K72" s="157"/>
      <c r="L72" s="157"/>
      <c r="M72" s="157"/>
      <c r="N72" s="157"/>
      <c r="O72" s="157"/>
      <c r="P72" s="157"/>
      <c r="Q72" s="157"/>
      <c r="R72" s="157"/>
      <c r="S72" s="157"/>
    </row>
    <row r="73" spans="1:19" x14ac:dyDescent="0.2">
      <c r="A73" s="276">
        <v>148</v>
      </c>
      <c r="B73" s="158">
        <v>252</v>
      </c>
      <c r="C73" s="158">
        <v>209</v>
      </c>
      <c r="D73" s="158">
        <v>148</v>
      </c>
      <c r="E73" s="269">
        <v>93.7</v>
      </c>
      <c r="F73" s="157"/>
      <c r="G73" s="269">
        <v>4.7</v>
      </c>
      <c r="H73" s="157">
        <v>1.6</v>
      </c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</row>
    <row r="74" spans="1:19" x14ac:dyDescent="0.2">
      <c r="A74" s="275">
        <v>149</v>
      </c>
      <c r="B74" s="158">
        <v>255</v>
      </c>
      <c r="C74" s="158">
        <v>199</v>
      </c>
      <c r="D74" s="158">
        <v>130</v>
      </c>
      <c r="E74" s="269">
        <v>87.5</v>
      </c>
      <c r="F74" s="157"/>
      <c r="G74" s="269">
        <v>9.4</v>
      </c>
      <c r="H74" s="157">
        <v>3.1</v>
      </c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</row>
    <row r="75" spans="1:19" x14ac:dyDescent="0.2">
      <c r="A75" s="274">
        <v>150</v>
      </c>
      <c r="B75" s="158">
        <v>252</v>
      </c>
      <c r="C75" s="158">
        <v>171</v>
      </c>
      <c r="D75" s="158">
        <v>79</v>
      </c>
      <c r="E75" s="269">
        <v>50</v>
      </c>
      <c r="F75" s="157"/>
      <c r="G75" s="269">
        <v>37.5</v>
      </c>
      <c r="H75" s="157">
        <v>12.5</v>
      </c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</row>
    <row r="76" spans="1:19" x14ac:dyDescent="0.2">
      <c r="A76" s="273">
        <v>151</v>
      </c>
      <c r="B76" s="158">
        <v>242</v>
      </c>
      <c r="C76" s="158">
        <v>125</v>
      </c>
      <c r="D76" s="158">
        <v>0</v>
      </c>
      <c r="E76" s="157"/>
      <c r="F76" s="157"/>
      <c r="G76" s="269">
        <v>75</v>
      </c>
      <c r="H76" s="157">
        <v>25</v>
      </c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</row>
    <row r="77" spans="1:19" x14ac:dyDescent="0.2">
      <c r="A77" s="272">
        <v>152</v>
      </c>
      <c r="B77" s="158">
        <v>217</v>
      </c>
      <c r="C77" s="158">
        <v>115</v>
      </c>
      <c r="D77" s="158">
        <v>0</v>
      </c>
      <c r="E77" s="157"/>
      <c r="F77" s="269">
        <v>1.5</v>
      </c>
      <c r="G77" s="269">
        <v>73.900000000000006</v>
      </c>
      <c r="H77" s="157">
        <v>24.6</v>
      </c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</row>
    <row r="78" spans="1:19" x14ac:dyDescent="0.2">
      <c r="A78" s="271">
        <v>153</v>
      </c>
      <c r="B78" s="158">
        <v>184</v>
      </c>
      <c r="C78" s="158">
        <v>105</v>
      </c>
      <c r="D78" s="158">
        <v>5</v>
      </c>
      <c r="E78" s="157"/>
      <c r="F78" s="269">
        <v>5.9</v>
      </c>
      <c r="G78" s="269">
        <v>70.599999999999994</v>
      </c>
      <c r="H78" s="157">
        <v>23.5</v>
      </c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</row>
    <row r="79" spans="1:19" x14ac:dyDescent="0.2">
      <c r="A79" s="270">
        <v>154</v>
      </c>
      <c r="B79" s="158">
        <v>150</v>
      </c>
      <c r="C79" s="158">
        <v>87</v>
      </c>
      <c r="D79" s="158">
        <v>0</v>
      </c>
      <c r="E79" s="157"/>
      <c r="F79" s="269">
        <v>11.1</v>
      </c>
      <c r="G79" s="269">
        <v>66.7</v>
      </c>
      <c r="H79" s="157">
        <v>22.2</v>
      </c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</row>
    <row r="80" spans="1:19" x14ac:dyDescent="0.2">
      <c r="A80" s="268">
        <v>1485</v>
      </c>
      <c r="B80" s="158">
        <v>252</v>
      </c>
      <c r="C80" s="158">
        <v>181</v>
      </c>
      <c r="D80" s="158">
        <v>122</v>
      </c>
      <c r="E80" s="157">
        <v>87.5</v>
      </c>
      <c r="F80" s="157"/>
      <c r="G80" s="157"/>
      <c r="H80" s="157"/>
      <c r="I80" s="157"/>
      <c r="J80" s="157">
        <v>12.5</v>
      </c>
      <c r="K80" s="157"/>
      <c r="L80" s="157"/>
      <c r="M80" s="157"/>
      <c r="N80" s="157"/>
      <c r="O80" s="157"/>
      <c r="P80" s="157"/>
      <c r="Q80" s="157"/>
      <c r="R80" s="157"/>
      <c r="S80" s="157"/>
    </row>
    <row r="81" spans="1:19" x14ac:dyDescent="0.2">
      <c r="A81" s="267">
        <v>1495</v>
      </c>
      <c r="B81" s="158">
        <v>255</v>
      </c>
      <c r="C81" s="158">
        <v>153</v>
      </c>
      <c r="D81" s="158">
        <v>59</v>
      </c>
      <c r="E81" s="157">
        <v>75</v>
      </c>
      <c r="F81" s="157"/>
      <c r="G81" s="157"/>
      <c r="H81" s="157"/>
      <c r="I81" s="157"/>
      <c r="J81" s="157">
        <v>25</v>
      </c>
      <c r="K81" s="157"/>
      <c r="L81" s="157"/>
      <c r="M81" s="157"/>
      <c r="N81" s="157"/>
      <c r="O81" s="157"/>
      <c r="P81" s="157"/>
      <c r="Q81" s="157"/>
      <c r="R81" s="157"/>
      <c r="S81" s="157"/>
    </row>
    <row r="82" spans="1:19" x14ac:dyDescent="0.2">
      <c r="A82" s="266">
        <v>1505</v>
      </c>
      <c r="B82" s="158">
        <v>242</v>
      </c>
      <c r="C82" s="158">
        <v>128</v>
      </c>
      <c r="D82" s="158">
        <v>0</v>
      </c>
      <c r="E82" s="157">
        <v>50</v>
      </c>
      <c r="F82" s="157"/>
      <c r="G82" s="157"/>
      <c r="H82" s="157"/>
      <c r="I82" s="157"/>
      <c r="J82" s="157">
        <v>50</v>
      </c>
      <c r="K82" s="157"/>
      <c r="L82" s="157"/>
      <c r="M82" s="157"/>
      <c r="N82" s="157"/>
      <c r="O82" s="157"/>
      <c r="P82" s="157"/>
      <c r="Q82" s="157"/>
      <c r="R82" s="157"/>
      <c r="S82" s="157"/>
    </row>
    <row r="83" spans="1:19" x14ac:dyDescent="0.2">
      <c r="A83" s="265">
        <v>1525</v>
      </c>
      <c r="B83" s="158">
        <v>186</v>
      </c>
      <c r="C83" s="158">
        <v>87</v>
      </c>
      <c r="D83" s="158">
        <v>0</v>
      </c>
      <c r="E83" s="157"/>
      <c r="F83" s="157">
        <v>3</v>
      </c>
      <c r="G83" s="157"/>
      <c r="H83" s="157"/>
      <c r="I83" s="157"/>
      <c r="J83" s="157">
        <v>97</v>
      </c>
      <c r="K83" s="157"/>
      <c r="L83" s="157"/>
      <c r="M83" s="157"/>
      <c r="N83" s="157"/>
      <c r="O83" s="157"/>
      <c r="P83" s="157"/>
      <c r="Q83" s="157"/>
      <c r="R83" s="157"/>
      <c r="S83" s="157"/>
    </row>
    <row r="84" spans="1:19" x14ac:dyDescent="0.2">
      <c r="A84" s="264">
        <v>1535</v>
      </c>
      <c r="B84" s="158">
        <v>140</v>
      </c>
      <c r="C84" s="158">
        <v>66</v>
      </c>
      <c r="D84" s="158">
        <v>0</v>
      </c>
      <c r="E84" s="157"/>
      <c r="F84" s="157">
        <v>11.1</v>
      </c>
      <c r="G84" s="157"/>
      <c r="H84" s="157"/>
      <c r="I84" s="157"/>
      <c r="J84" s="157">
        <v>88.9</v>
      </c>
      <c r="K84" s="157"/>
      <c r="L84" s="157"/>
      <c r="M84" s="157"/>
      <c r="N84" s="157"/>
      <c r="O84" s="157"/>
      <c r="P84" s="157"/>
      <c r="Q84" s="157"/>
      <c r="R84" s="157"/>
      <c r="S84" s="157"/>
    </row>
    <row r="85" spans="1:19" x14ac:dyDescent="0.2">
      <c r="A85" s="263">
        <v>1545</v>
      </c>
      <c r="B85" s="158">
        <v>79</v>
      </c>
      <c r="C85" s="158">
        <v>38</v>
      </c>
      <c r="D85" s="158">
        <v>8</v>
      </c>
      <c r="E85" s="157"/>
      <c r="F85" s="157">
        <v>27.3</v>
      </c>
      <c r="G85" s="157"/>
      <c r="H85" s="157"/>
      <c r="I85" s="157"/>
      <c r="J85" s="157">
        <v>72.7</v>
      </c>
      <c r="K85" s="157"/>
      <c r="L85" s="157"/>
      <c r="M85" s="157"/>
      <c r="N85" s="157"/>
      <c r="O85" s="157"/>
      <c r="P85" s="157"/>
      <c r="Q85" s="157"/>
      <c r="R85" s="157"/>
      <c r="S85" s="157"/>
    </row>
    <row r="86" spans="1:19" x14ac:dyDescent="0.2">
      <c r="A86" s="262">
        <v>155</v>
      </c>
      <c r="B86" s="158">
        <v>240</v>
      </c>
      <c r="C86" s="158">
        <v>214</v>
      </c>
      <c r="D86" s="158">
        <v>168</v>
      </c>
      <c r="E86" s="157">
        <v>96.9</v>
      </c>
      <c r="F86" s="157"/>
      <c r="G86" s="157">
        <v>2.2999999999999998</v>
      </c>
      <c r="H86" s="157"/>
      <c r="I86" s="157">
        <v>0.8</v>
      </c>
      <c r="J86" s="157"/>
      <c r="K86" s="157"/>
      <c r="L86" s="157"/>
      <c r="M86" s="157"/>
      <c r="N86" s="157"/>
      <c r="O86" s="157"/>
      <c r="P86" s="157"/>
      <c r="Q86" s="157"/>
      <c r="R86" s="157"/>
      <c r="S86" s="157"/>
    </row>
    <row r="87" spans="1:19" x14ac:dyDescent="0.2">
      <c r="A87" s="261">
        <v>156</v>
      </c>
      <c r="B87" s="158">
        <v>237</v>
      </c>
      <c r="C87" s="158">
        <v>194</v>
      </c>
      <c r="D87" s="158">
        <v>130</v>
      </c>
      <c r="E87" s="157">
        <v>87.5</v>
      </c>
      <c r="F87" s="157"/>
      <c r="G87" s="157">
        <v>9.4</v>
      </c>
      <c r="H87" s="157"/>
      <c r="I87" s="157">
        <v>3.1</v>
      </c>
      <c r="J87" s="157"/>
      <c r="K87" s="157"/>
      <c r="L87" s="157"/>
      <c r="M87" s="157"/>
      <c r="N87" s="157"/>
      <c r="O87" s="157"/>
      <c r="P87" s="157"/>
      <c r="Q87" s="157"/>
      <c r="R87" s="157"/>
      <c r="S87" s="157"/>
    </row>
    <row r="88" spans="1:19" x14ac:dyDescent="0.2">
      <c r="A88" s="260">
        <v>157</v>
      </c>
      <c r="B88" s="158">
        <v>232</v>
      </c>
      <c r="C88" s="158">
        <v>158</v>
      </c>
      <c r="D88" s="158">
        <v>71</v>
      </c>
      <c r="E88" s="157">
        <v>50</v>
      </c>
      <c r="F88" s="157"/>
      <c r="G88" s="157">
        <v>37.5</v>
      </c>
      <c r="H88" s="157"/>
      <c r="I88" s="157">
        <v>12.5</v>
      </c>
      <c r="J88" s="157"/>
      <c r="K88" s="157"/>
      <c r="L88" s="157"/>
      <c r="M88" s="157"/>
      <c r="N88" s="157"/>
      <c r="O88" s="157"/>
      <c r="P88" s="157"/>
      <c r="Q88" s="157"/>
      <c r="R88" s="157"/>
      <c r="S88" s="157"/>
    </row>
    <row r="89" spans="1:19" x14ac:dyDescent="0.2">
      <c r="A89" s="259">
        <v>158</v>
      </c>
      <c r="B89" s="158">
        <v>222</v>
      </c>
      <c r="C89" s="158">
        <v>112</v>
      </c>
      <c r="D89" s="158">
        <v>8</v>
      </c>
      <c r="E89" s="157"/>
      <c r="F89" s="157"/>
      <c r="G89" s="157">
        <v>75</v>
      </c>
      <c r="H89" s="157"/>
      <c r="I89" s="157">
        <v>25</v>
      </c>
      <c r="J89" s="157"/>
      <c r="K89" s="157"/>
      <c r="L89" s="157"/>
      <c r="M89" s="157"/>
      <c r="N89" s="157"/>
      <c r="O89" s="157"/>
      <c r="P89" s="157"/>
      <c r="Q89" s="157"/>
      <c r="R89" s="157"/>
      <c r="S89" s="157"/>
    </row>
    <row r="90" spans="1:19" x14ac:dyDescent="0.2">
      <c r="A90" s="258">
        <v>159</v>
      </c>
      <c r="B90" s="158">
        <v>194</v>
      </c>
      <c r="C90" s="158">
        <v>94</v>
      </c>
      <c r="D90" s="158">
        <v>3</v>
      </c>
      <c r="E90" s="157"/>
      <c r="F90" s="157">
        <v>1.5</v>
      </c>
      <c r="G90" s="157">
        <v>73.900000000000006</v>
      </c>
      <c r="H90" s="157"/>
      <c r="I90" s="157">
        <v>24.6</v>
      </c>
      <c r="J90" s="157"/>
      <c r="K90" s="157"/>
      <c r="L90" s="157"/>
      <c r="M90" s="157"/>
      <c r="N90" s="157"/>
      <c r="O90" s="157"/>
      <c r="P90" s="157"/>
      <c r="Q90" s="157"/>
      <c r="R90" s="157"/>
      <c r="S90" s="157"/>
    </row>
    <row r="91" spans="1:19" x14ac:dyDescent="0.2">
      <c r="A91" s="257">
        <v>160</v>
      </c>
      <c r="B91" s="158">
        <v>158</v>
      </c>
      <c r="C91" s="158">
        <v>82</v>
      </c>
      <c r="D91" s="158">
        <v>5</v>
      </c>
      <c r="E91" s="157"/>
      <c r="F91" s="157">
        <v>5.9</v>
      </c>
      <c r="G91" s="157">
        <v>70.599999999999994</v>
      </c>
      <c r="H91" s="157"/>
      <c r="I91" s="157">
        <v>23.5</v>
      </c>
      <c r="J91" s="157"/>
      <c r="K91" s="157"/>
      <c r="L91" s="157"/>
      <c r="M91" s="157"/>
      <c r="N91" s="157"/>
      <c r="O91" s="157"/>
      <c r="P91" s="157"/>
      <c r="Q91" s="157"/>
      <c r="R91" s="157"/>
      <c r="S91" s="157"/>
    </row>
    <row r="92" spans="1:19" x14ac:dyDescent="0.2">
      <c r="A92" s="256">
        <v>161</v>
      </c>
      <c r="B92" s="158">
        <v>94</v>
      </c>
      <c r="C92" s="158">
        <v>56</v>
      </c>
      <c r="D92" s="158">
        <v>18</v>
      </c>
      <c r="E92" s="157"/>
      <c r="F92" s="157">
        <v>20</v>
      </c>
      <c r="G92" s="157">
        <v>60</v>
      </c>
      <c r="H92" s="157"/>
      <c r="I92" s="157">
        <v>20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</row>
    <row r="93" spans="1:19" x14ac:dyDescent="0.2">
      <c r="A93" s="255">
        <v>1555</v>
      </c>
      <c r="B93" s="158">
        <v>250</v>
      </c>
      <c r="C93" s="158">
        <v>191</v>
      </c>
      <c r="D93" s="158">
        <v>158</v>
      </c>
      <c r="E93" s="157">
        <v>87.5</v>
      </c>
      <c r="F93" s="157"/>
      <c r="G93" s="157">
        <v>7</v>
      </c>
      <c r="H93" s="157">
        <v>5.5</v>
      </c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</row>
    <row r="94" spans="1:19" x14ac:dyDescent="0.2">
      <c r="A94" s="254">
        <v>1565</v>
      </c>
      <c r="B94" s="158">
        <v>250</v>
      </c>
      <c r="C94" s="158">
        <v>168</v>
      </c>
      <c r="D94" s="158">
        <v>120</v>
      </c>
      <c r="E94" s="157">
        <v>75</v>
      </c>
      <c r="F94" s="157"/>
      <c r="G94" s="157">
        <v>14.1</v>
      </c>
      <c r="H94" s="157">
        <v>10.9</v>
      </c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</row>
    <row r="95" spans="1:19" x14ac:dyDescent="0.2">
      <c r="A95" s="253">
        <v>1575</v>
      </c>
      <c r="B95" s="158">
        <v>250</v>
      </c>
      <c r="C95" s="158">
        <v>135</v>
      </c>
      <c r="D95" s="158">
        <v>61</v>
      </c>
      <c r="E95" s="157">
        <v>50</v>
      </c>
      <c r="F95" s="157"/>
      <c r="G95" s="157">
        <v>28.1</v>
      </c>
      <c r="H95" s="157">
        <v>21.9</v>
      </c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</row>
    <row r="96" spans="1:19" x14ac:dyDescent="0.2">
      <c r="A96" s="252">
        <v>1585</v>
      </c>
      <c r="B96" s="158">
        <v>245</v>
      </c>
      <c r="C96" s="158">
        <v>112</v>
      </c>
      <c r="D96" s="158">
        <v>0</v>
      </c>
      <c r="E96" s="157"/>
      <c r="F96" s="157"/>
      <c r="G96" s="157">
        <v>56.2</v>
      </c>
      <c r="H96" s="157">
        <v>43.8</v>
      </c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</row>
    <row r="97" spans="1:19" x14ac:dyDescent="0.2">
      <c r="A97" s="251">
        <v>1595</v>
      </c>
      <c r="B97" s="158">
        <v>209</v>
      </c>
      <c r="C97" s="158">
        <v>97</v>
      </c>
      <c r="D97" s="158">
        <v>3</v>
      </c>
      <c r="E97" s="157"/>
      <c r="F97" s="157">
        <v>3</v>
      </c>
      <c r="G97" s="157">
        <v>54.5</v>
      </c>
      <c r="H97" s="157">
        <v>42.5</v>
      </c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</row>
    <row r="98" spans="1:19" x14ac:dyDescent="0.2">
      <c r="A98" s="250">
        <v>1605</v>
      </c>
      <c r="B98" s="158">
        <v>158</v>
      </c>
      <c r="C98" s="158">
        <v>77</v>
      </c>
      <c r="D98" s="158">
        <v>10</v>
      </c>
      <c r="E98" s="157"/>
      <c r="F98" s="157">
        <v>11.1</v>
      </c>
      <c r="G98" s="157">
        <v>50</v>
      </c>
      <c r="H98" s="157">
        <v>38.9</v>
      </c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</row>
    <row r="99" spans="1:19" x14ac:dyDescent="0.2">
      <c r="A99" s="249">
        <v>1615</v>
      </c>
      <c r="B99" s="158">
        <v>130</v>
      </c>
      <c r="C99" s="158">
        <v>61</v>
      </c>
      <c r="D99" s="158">
        <v>10</v>
      </c>
      <c r="E99" s="157"/>
      <c r="F99" s="157">
        <v>15.8</v>
      </c>
      <c r="G99" s="157">
        <v>47.4</v>
      </c>
      <c r="H99" s="157">
        <v>36.799999999999997</v>
      </c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</row>
    <row r="100" spans="1:19" x14ac:dyDescent="0.2">
      <c r="A100" s="248">
        <v>162</v>
      </c>
      <c r="B100" s="158">
        <v>255</v>
      </c>
      <c r="C100" s="158">
        <v>194</v>
      </c>
      <c r="D100" s="158">
        <v>163</v>
      </c>
      <c r="E100" s="157">
        <v>93.8</v>
      </c>
      <c r="F100" s="157"/>
      <c r="G100" s="157">
        <v>3.1</v>
      </c>
      <c r="H100" s="157">
        <v>3.1</v>
      </c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</row>
    <row r="101" spans="1:19" x14ac:dyDescent="0.2">
      <c r="A101" s="247">
        <v>163</v>
      </c>
      <c r="B101" s="158">
        <v>250</v>
      </c>
      <c r="C101" s="158">
        <v>156</v>
      </c>
      <c r="D101" s="158">
        <v>110</v>
      </c>
      <c r="E101" s="157">
        <v>75</v>
      </c>
      <c r="F101" s="157"/>
      <c r="G101" s="157">
        <v>12.5</v>
      </c>
      <c r="H101" s="157">
        <v>12.5</v>
      </c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</row>
    <row r="102" spans="1:19" x14ac:dyDescent="0.2">
      <c r="A102" s="246">
        <v>164</v>
      </c>
      <c r="B102" s="158">
        <v>250</v>
      </c>
      <c r="C102" s="158">
        <v>128</v>
      </c>
      <c r="D102" s="158">
        <v>61</v>
      </c>
      <c r="E102" s="157">
        <v>50</v>
      </c>
      <c r="F102" s="157"/>
      <c r="G102" s="157">
        <v>25</v>
      </c>
      <c r="H102" s="157">
        <v>25</v>
      </c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</row>
    <row r="103" spans="1:19" x14ac:dyDescent="0.2">
      <c r="A103" s="245">
        <v>165</v>
      </c>
      <c r="B103" s="158">
        <v>245</v>
      </c>
      <c r="C103" s="158">
        <v>102</v>
      </c>
      <c r="D103" s="158">
        <v>0</v>
      </c>
      <c r="E103" s="157"/>
      <c r="F103" s="157"/>
      <c r="G103" s="157">
        <v>50</v>
      </c>
      <c r="H103" s="157">
        <v>50</v>
      </c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</row>
    <row r="104" spans="1:19" x14ac:dyDescent="0.2">
      <c r="A104" s="244">
        <v>166</v>
      </c>
      <c r="B104" s="158">
        <v>217</v>
      </c>
      <c r="C104" s="158">
        <v>89</v>
      </c>
      <c r="D104" s="158">
        <v>0</v>
      </c>
      <c r="E104" s="157"/>
      <c r="F104" s="157">
        <v>1.6</v>
      </c>
      <c r="G104" s="157">
        <v>49.2</v>
      </c>
      <c r="H104" s="157">
        <v>49.2</v>
      </c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</row>
    <row r="105" spans="1:19" x14ac:dyDescent="0.2">
      <c r="A105" s="243">
        <v>167</v>
      </c>
      <c r="B105" s="158">
        <v>1886</v>
      </c>
      <c r="C105" s="158">
        <v>82</v>
      </c>
      <c r="D105" s="158">
        <v>5</v>
      </c>
      <c r="E105" s="157"/>
      <c r="F105" s="157">
        <v>5.8</v>
      </c>
      <c r="G105" s="157">
        <v>47.1</v>
      </c>
      <c r="H105" s="157">
        <v>47.1</v>
      </c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</row>
    <row r="106" spans="1:19" x14ac:dyDescent="0.2">
      <c r="A106" s="242">
        <v>168</v>
      </c>
      <c r="B106" s="158">
        <v>107</v>
      </c>
      <c r="C106" s="158">
        <v>48</v>
      </c>
      <c r="D106" s="158">
        <v>13</v>
      </c>
      <c r="E106" s="157"/>
      <c r="F106" s="157">
        <v>20</v>
      </c>
      <c r="G106" s="157">
        <v>40</v>
      </c>
      <c r="H106" s="157">
        <v>40</v>
      </c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</row>
    <row r="107" spans="1:19" x14ac:dyDescent="0.2">
      <c r="A107" s="241">
        <v>1625</v>
      </c>
      <c r="B107" s="158">
        <v>250</v>
      </c>
      <c r="C107" s="158">
        <v>163</v>
      </c>
      <c r="D107" s="158">
        <v>135</v>
      </c>
      <c r="E107" s="157">
        <v>87.5</v>
      </c>
      <c r="F107" s="157"/>
      <c r="G107" s="157">
        <v>4.7</v>
      </c>
      <c r="H107" s="157">
        <v>7.8</v>
      </c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</row>
    <row r="108" spans="1:19" x14ac:dyDescent="0.2">
      <c r="A108" s="240">
        <v>1635</v>
      </c>
      <c r="B108" s="158">
        <v>250</v>
      </c>
      <c r="C108" s="158">
        <v>143</v>
      </c>
      <c r="D108" s="158">
        <v>107</v>
      </c>
      <c r="E108" s="157">
        <v>75</v>
      </c>
      <c r="F108" s="157"/>
      <c r="G108" s="157">
        <v>9.4</v>
      </c>
      <c r="H108" s="157">
        <v>15.6</v>
      </c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</row>
    <row r="109" spans="1:19" x14ac:dyDescent="0.2">
      <c r="A109" s="239">
        <v>1645</v>
      </c>
      <c r="B109" s="158">
        <v>250</v>
      </c>
      <c r="C109" s="158">
        <v>110</v>
      </c>
      <c r="D109" s="158">
        <v>54</v>
      </c>
      <c r="E109" s="157">
        <v>50</v>
      </c>
      <c r="F109" s="157"/>
      <c r="G109" s="157">
        <v>18.7</v>
      </c>
      <c r="H109" s="157">
        <v>31.3</v>
      </c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</row>
    <row r="110" spans="1:19" x14ac:dyDescent="0.2">
      <c r="A110" s="238">
        <v>1655</v>
      </c>
      <c r="B110" s="158">
        <v>242</v>
      </c>
      <c r="C110" s="158">
        <v>89</v>
      </c>
      <c r="D110" s="158">
        <v>0</v>
      </c>
      <c r="E110" s="157"/>
      <c r="F110" s="157"/>
      <c r="G110" s="157">
        <v>37.5</v>
      </c>
      <c r="H110" s="157">
        <v>62.5</v>
      </c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</row>
    <row r="111" spans="1:19" x14ac:dyDescent="0.2">
      <c r="A111" s="237">
        <v>1665</v>
      </c>
      <c r="B111" s="158">
        <v>217</v>
      </c>
      <c r="C111" s="158">
        <v>79</v>
      </c>
      <c r="D111" s="158">
        <v>0</v>
      </c>
      <c r="E111" s="157"/>
      <c r="F111" s="157">
        <v>1.5</v>
      </c>
      <c r="G111" s="157">
        <v>36.9</v>
      </c>
      <c r="H111" s="157">
        <v>61.6</v>
      </c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</row>
    <row r="112" spans="1:19" x14ac:dyDescent="0.2">
      <c r="A112" s="236">
        <v>1675</v>
      </c>
      <c r="B112" s="158">
        <v>163</v>
      </c>
      <c r="C112" s="158">
        <v>61</v>
      </c>
      <c r="D112" s="158">
        <v>5</v>
      </c>
      <c r="E112" s="157"/>
      <c r="F112" s="157">
        <v>8.6</v>
      </c>
      <c r="G112" s="157">
        <v>34.299999999999997</v>
      </c>
      <c r="H112" s="157">
        <v>57.1</v>
      </c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</row>
    <row r="113" spans="1:19" x14ac:dyDescent="0.2">
      <c r="A113" s="235">
        <v>1685</v>
      </c>
      <c r="B113" s="158">
        <v>133</v>
      </c>
      <c r="C113" s="158">
        <v>54</v>
      </c>
      <c r="D113" s="158">
        <v>15</v>
      </c>
      <c r="E113" s="157"/>
      <c r="F113" s="157">
        <v>15.8</v>
      </c>
      <c r="G113" s="157">
        <v>31.6</v>
      </c>
      <c r="H113" s="157">
        <v>52.6</v>
      </c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</row>
    <row r="114" spans="1:19" x14ac:dyDescent="0.2">
      <c r="A114" s="234">
        <v>169</v>
      </c>
      <c r="B114" s="158">
        <v>250</v>
      </c>
      <c r="C114" s="158">
        <v>181</v>
      </c>
      <c r="D114" s="158">
        <v>171</v>
      </c>
      <c r="E114" s="157">
        <v>93.7</v>
      </c>
      <c r="F114" s="157"/>
      <c r="G114" s="157">
        <v>1.6</v>
      </c>
      <c r="H114" s="157">
        <v>4.7</v>
      </c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</row>
    <row r="115" spans="1:19" x14ac:dyDescent="0.2">
      <c r="A115" s="233">
        <v>170</v>
      </c>
      <c r="B115" s="158">
        <v>250</v>
      </c>
      <c r="C115" s="158">
        <v>138</v>
      </c>
      <c r="D115" s="158">
        <v>117</v>
      </c>
      <c r="E115" s="157">
        <v>75</v>
      </c>
      <c r="F115" s="157"/>
      <c r="G115" s="157">
        <v>6.3</v>
      </c>
      <c r="H115" s="157">
        <v>18.7</v>
      </c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</row>
    <row r="116" spans="1:19" x14ac:dyDescent="0.2">
      <c r="A116" s="232">
        <v>171</v>
      </c>
      <c r="B116" s="158">
        <v>250</v>
      </c>
      <c r="C116" s="158">
        <v>99</v>
      </c>
      <c r="D116" s="158">
        <v>59</v>
      </c>
      <c r="E116" s="157">
        <v>50</v>
      </c>
      <c r="F116" s="157"/>
      <c r="G116" s="157">
        <v>12.5</v>
      </c>
      <c r="H116" s="157">
        <v>37.5</v>
      </c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</row>
    <row r="117" spans="1:19" x14ac:dyDescent="0.2">
      <c r="A117" s="231">
        <v>172</v>
      </c>
      <c r="B117" s="158">
        <v>242</v>
      </c>
      <c r="C117" s="158">
        <v>79</v>
      </c>
      <c r="D117" s="158">
        <v>0</v>
      </c>
      <c r="E117" s="157"/>
      <c r="F117" s="157"/>
      <c r="G117" s="157">
        <v>25</v>
      </c>
      <c r="H117" s="157">
        <v>75</v>
      </c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</row>
    <row r="118" spans="1:19" x14ac:dyDescent="0.2">
      <c r="A118" s="230">
        <v>173</v>
      </c>
      <c r="B118" s="158">
        <v>212</v>
      </c>
      <c r="C118" s="158">
        <v>71</v>
      </c>
      <c r="D118" s="158">
        <v>15</v>
      </c>
      <c r="E118" s="157"/>
      <c r="F118" s="157">
        <v>3</v>
      </c>
      <c r="G118" s="157">
        <v>24.3</v>
      </c>
      <c r="H118" s="157">
        <v>72.7</v>
      </c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</row>
    <row r="119" spans="1:19" x14ac:dyDescent="0.2">
      <c r="A119" s="229">
        <v>174</v>
      </c>
      <c r="B119" s="158">
        <v>150</v>
      </c>
      <c r="C119" s="158">
        <v>51</v>
      </c>
      <c r="D119" s="158">
        <v>15</v>
      </c>
      <c r="E119" s="157"/>
      <c r="F119" s="157">
        <v>11.1</v>
      </c>
      <c r="G119" s="157">
        <v>22.2</v>
      </c>
      <c r="H119" s="157">
        <v>66.7</v>
      </c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</row>
    <row r="120" spans="1:19" x14ac:dyDescent="0.2">
      <c r="A120" s="228">
        <v>175</v>
      </c>
      <c r="B120" s="158">
        <v>112</v>
      </c>
      <c r="C120" s="158">
        <v>51</v>
      </c>
      <c r="D120" s="158">
        <v>31</v>
      </c>
      <c r="E120" s="157"/>
      <c r="F120" s="157">
        <v>27.3</v>
      </c>
      <c r="G120" s="157">
        <v>18.2</v>
      </c>
      <c r="H120" s="157">
        <v>54.5</v>
      </c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</row>
    <row r="121" spans="1:19" x14ac:dyDescent="0.2">
      <c r="A121" s="227">
        <v>176</v>
      </c>
      <c r="B121" s="158">
        <v>250</v>
      </c>
      <c r="C121" s="158">
        <v>171</v>
      </c>
      <c r="D121" s="158">
        <v>176</v>
      </c>
      <c r="E121" s="157">
        <v>93.7</v>
      </c>
      <c r="F121" s="157"/>
      <c r="G121" s="157"/>
      <c r="H121" s="157">
        <v>6.3</v>
      </c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</row>
    <row r="122" spans="1:19" x14ac:dyDescent="0.2">
      <c r="A122" s="226">
        <v>177</v>
      </c>
      <c r="B122" s="158">
        <v>250</v>
      </c>
      <c r="C122" s="158">
        <v>128</v>
      </c>
      <c r="D122" s="158">
        <v>133</v>
      </c>
      <c r="E122" s="157">
        <v>75</v>
      </c>
      <c r="F122" s="157"/>
      <c r="G122" s="157"/>
      <c r="H122" s="157">
        <v>25</v>
      </c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</row>
    <row r="123" spans="1:19" x14ac:dyDescent="0.2">
      <c r="A123" s="225">
        <v>178</v>
      </c>
      <c r="B123" s="158">
        <v>250</v>
      </c>
      <c r="C123" s="158">
        <v>92</v>
      </c>
      <c r="D123" s="158">
        <v>89</v>
      </c>
      <c r="E123" s="157">
        <v>50</v>
      </c>
      <c r="F123" s="157"/>
      <c r="G123" s="157"/>
      <c r="H123" s="157">
        <v>50</v>
      </c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</row>
    <row r="124" spans="1:19" x14ac:dyDescent="0.2">
      <c r="A124" s="224" t="s">
        <v>55</v>
      </c>
      <c r="B124" s="158">
        <v>245</v>
      </c>
      <c r="C124" s="158">
        <v>64</v>
      </c>
      <c r="D124" s="158">
        <v>41</v>
      </c>
      <c r="E124" s="157"/>
      <c r="F124" s="157"/>
      <c r="G124" s="157"/>
      <c r="H124" s="157">
        <v>100</v>
      </c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</row>
    <row r="125" spans="1:19" x14ac:dyDescent="0.2">
      <c r="A125" s="223">
        <v>179</v>
      </c>
      <c r="B125" s="158">
        <v>222</v>
      </c>
      <c r="C125" s="158">
        <v>59</v>
      </c>
      <c r="D125" s="158">
        <v>33</v>
      </c>
      <c r="E125" s="157"/>
      <c r="F125" s="157">
        <v>1.5</v>
      </c>
      <c r="G125" s="157"/>
      <c r="H125" s="157">
        <v>98.5</v>
      </c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</row>
    <row r="126" spans="1:19" x14ac:dyDescent="0.2">
      <c r="A126" s="222">
        <v>180</v>
      </c>
      <c r="B126" s="158">
        <v>189</v>
      </c>
      <c r="C126" s="158">
        <v>56</v>
      </c>
      <c r="D126" s="158">
        <v>38</v>
      </c>
      <c r="E126" s="157"/>
      <c r="F126" s="157">
        <v>5.9</v>
      </c>
      <c r="G126" s="157"/>
      <c r="H126" s="157">
        <v>94.1</v>
      </c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</row>
    <row r="127" spans="1:19" x14ac:dyDescent="0.2">
      <c r="A127" s="221">
        <v>181</v>
      </c>
      <c r="B127" s="158">
        <v>120</v>
      </c>
      <c r="C127" s="158">
        <v>41</v>
      </c>
      <c r="D127" s="158">
        <v>28</v>
      </c>
      <c r="E127" s="157"/>
      <c r="F127" s="157">
        <v>20</v>
      </c>
      <c r="G127" s="157"/>
      <c r="H127" s="157">
        <v>80</v>
      </c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</row>
    <row r="128" spans="1:19" x14ac:dyDescent="0.2">
      <c r="A128" s="220">
        <v>1765</v>
      </c>
      <c r="B128" s="158">
        <v>250</v>
      </c>
      <c r="C128" s="158">
        <v>156</v>
      </c>
      <c r="D128" s="158">
        <v>166</v>
      </c>
      <c r="E128" s="157">
        <v>87.5</v>
      </c>
      <c r="F128" s="157"/>
      <c r="G128" s="157"/>
      <c r="H128" s="157">
        <v>10.9</v>
      </c>
      <c r="I128" s="157">
        <v>1.6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</row>
    <row r="129" spans="1:19" x14ac:dyDescent="0.2">
      <c r="A129" s="219">
        <v>1775</v>
      </c>
      <c r="B129" s="158">
        <v>250</v>
      </c>
      <c r="C129" s="158">
        <v>130</v>
      </c>
      <c r="D129" s="158">
        <v>143</v>
      </c>
      <c r="E129" s="157">
        <v>75</v>
      </c>
      <c r="F129" s="157"/>
      <c r="G129" s="157"/>
      <c r="H129" s="157">
        <v>21.9</v>
      </c>
      <c r="I129" s="157">
        <v>3.1</v>
      </c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</row>
    <row r="130" spans="1:19" x14ac:dyDescent="0.2">
      <c r="A130" s="218">
        <v>1785</v>
      </c>
      <c r="B130" s="158">
        <v>247</v>
      </c>
      <c r="C130" s="158">
        <v>69</v>
      </c>
      <c r="D130" s="158">
        <v>82</v>
      </c>
      <c r="E130" s="157">
        <v>50</v>
      </c>
      <c r="F130" s="157"/>
      <c r="G130" s="157"/>
      <c r="H130" s="157">
        <v>43.8</v>
      </c>
      <c r="I130" s="157">
        <v>6.2</v>
      </c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</row>
    <row r="131" spans="1:19" x14ac:dyDescent="0.2">
      <c r="A131" s="217">
        <v>1788</v>
      </c>
      <c r="B131" s="158">
        <v>235</v>
      </c>
      <c r="C131" s="158">
        <v>38</v>
      </c>
      <c r="D131" s="158">
        <v>41</v>
      </c>
      <c r="E131" s="157"/>
      <c r="F131" s="157"/>
      <c r="G131" s="157"/>
      <c r="H131" s="157">
        <v>87.5</v>
      </c>
      <c r="I131" s="157">
        <v>12.5</v>
      </c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</row>
    <row r="132" spans="1:19" x14ac:dyDescent="0.2">
      <c r="A132" s="216">
        <v>1795</v>
      </c>
      <c r="B132" s="158">
        <v>209</v>
      </c>
      <c r="C132" s="158">
        <v>36</v>
      </c>
      <c r="D132" s="158">
        <v>33</v>
      </c>
      <c r="E132" s="157"/>
      <c r="F132" s="157">
        <v>1.5</v>
      </c>
      <c r="G132" s="157"/>
      <c r="H132" s="157">
        <v>86.2</v>
      </c>
      <c r="I132" s="157">
        <v>12.3</v>
      </c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</row>
    <row r="133" spans="1:19" x14ac:dyDescent="0.2">
      <c r="A133" s="215">
        <v>1805</v>
      </c>
      <c r="B133" s="158">
        <v>173</v>
      </c>
      <c r="C133" s="158">
        <v>38</v>
      </c>
      <c r="D133" s="158">
        <v>36</v>
      </c>
      <c r="E133" s="157"/>
      <c r="F133" s="157">
        <v>5.9</v>
      </c>
      <c r="G133" s="157"/>
      <c r="H133" s="157">
        <v>82.3</v>
      </c>
      <c r="I133" s="157">
        <v>11.8</v>
      </c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</row>
    <row r="134" spans="1:19" x14ac:dyDescent="0.2">
      <c r="A134" s="214">
        <v>1815</v>
      </c>
      <c r="B134" s="158">
        <v>120</v>
      </c>
      <c r="C134" s="158">
        <v>31</v>
      </c>
      <c r="D134" s="158">
        <v>28</v>
      </c>
      <c r="E134" s="157"/>
      <c r="F134" s="157">
        <v>15.8</v>
      </c>
      <c r="G134" s="157"/>
      <c r="H134" s="157">
        <v>73.7</v>
      </c>
      <c r="I134" s="157">
        <v>10.5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</row>
    <row r="135" spans="1:19" x14ac:dyDescent="0.2">
      <c r="A135" s="213">
        <v>1767</v>
      </c>
      <c r="B135" s="158">
        <v>252</v>
      </c>
      <c r="C135" s="158">
        <v>176</v>
      </c>
      <c r="D135" s="158">
        <v>186</v>
      </c>
      <c r="E135" s="157">
        <v>93.8</v>
      </c>
      <c r="F135" s="157"/>
      <c r="G135" s="157"/>
      <c r="H135" s="157"/>
      <c r="I135" s="157"/>
      <c r="J135" s="157"/>
      <c r="K135" s="157">
        <v>6.2</v>
      </c>
      <c r="L135" s="157"/>
      <c r="M135" s="157"/>
      <c r="N135" s="157"/>
      <c r="O135" s="157"/>
      <c r="P135" s="157"/>
      <c r="Q135" s="157"/>
      <c r="R135" s="157"/>
      <c r="S135" s="157"/>
    </row>
    <row r="136" spans="1:19" x14ac:dyDescent="0.2">
      <c r="A136" s="212">
        <v>1777</v>
      </c>
      <c r="B136" s="158">
        <v>250</v>
      </c>
      <c r="C136" s="158">
        <v>99</v>
      </c>
      <c r="D136" s="158">
        <v>120</v>
      </c>
      <c r="E136" s="157">
        <v>75</v>
      </c>
      <c r="F136" s="157"/>
      <c r="G136" s="157"/>
      <c r="H136" s="157"/>
      <c r="I136" s="157"/>
      <c r="J136" s="157"/>
      <c r="K136" s="157">
        <v>25</v>
      </c>
      <c r="L136" s="157"/>
      <c r="M136" s="157"/>
      <c r="N136" s="157"/>
      <c r="O136" s="157"/>
      <c r="P136" s="157"/>
      <c r="Q136" s="157"/>
      <c r="R136" s="157"/>
      <c r="S136" s="157"/>
    </row>
    <row r="137" spans="1:19" x14ac:dyDescent="0.2">
      <c r="A137" s="211">
        <v>1787</v>
      </c>
      <c r="B137" s="158">
        <v>245</v>
      </c>
      <c r="C137" s="158">
        <v>66</v>
      </c>
      <c r="D137" s="158">
        <v>87</v>
      </c>
      <c r="E137" s="157">
        <v>50</v>
      </c>
      <c r="F137" s="157"/>
      <c r="G137" s="157"/>
      <c r="H137" s="157"/>
      <c r="I137" s="157"/>
      <c r="J137" s="157"/>
      <c r="K137" s="157">
        <v>50</v>
      </c>
      <c r="L137" s="157"/>
      <c r="M137" s="157"/>
      <c r="N137" s="157"/>
      <c r="O137" s="157"/>
      <c r="P137" s="157"/>
      <c r="Q137" s="157"/>
      <c r="R137" s="157"/>
      <c r="S137" s="157"/>
    </row>
    <row r="138" spans="1:19" x14ac:dyDescent="0.2">
      <c r="A138" s="210" t="s">
        <v>60</v>
      </c>
      <c r="B138" s="158">
        <v>237</v>
      </c>
      <c r="C138" s="158">
        <v>46</v>
      </c>
      <c r="D138" s="158">
        <v>56</v>
      </c>
      <c r="E138" s="157"/>
      <c r="F138" s="157"/>
      <c r="G138" s="157"/>
      <c r="H138" s="157"/>
      <c r="I138" s="157"/>
      <c r="J138" s="157"/>
      <c r="K138" s="157">
        <v>100</v>
      </c>
      <c r="L138" s="157"/>
      <c r="M138" s="157"/>
      <c r="N138" s="157"/>
      <c r="O138" s="157"/>
      <c r="P138" s="157"/>
      <c r="Q138" s="157"/>
      <c r="R138" s="157"/>
      <c r="S138" s="157"/>
    </row>
    <row r="139" spans="1:19" x14ac:dyDescent="0.2">
      <c r="A139" s="209">
        <v>1797</v>
      </c>
      <c r="B139" s="158">
        <v>204</v>
      </c>
      <c r="C139" s="158">
        <v>41</v>
      </c>
      <c r="D139" s="158">
        <v>43</v>
      </c>
      <c r="E139" s="157"/>
      <c r="F139" s="157">
        <v>1.5</v>
      </c>
      <c r="G139" s="157"/>
      <c r="H139" s="157"/>
      <c r="I139" s="157"/>
      <c r="J139" s="157"/>
      <c r="K139" s="157">
        <v>98.5</v>
      </c>
      <c r="L139" s="157"/>
      <c r="M139" s="157"/>
      <c r="N139" s="157"/>
      <c r="O139" s="157"/>
      <c r="P139" s="157"/>
      <c r="Q139" s="157"/>
      <c r="R139" s="157"/>
      <c r="S139" s="157"/>
    </row>
    <row r="140" spans="1:19" x14ac:dyDescent="0.2">
      <c r="A140" s="208">
        <v>1807</v>
      </c>
      <c r="B140" s="158">
        <v>158</v>
      </c>
      <c r="C140" s="158">
        <v>41</v>
      </c>
      <c r="D140" s="158">
        <v>43</v>
      </c>
      <c r="E140" s="157"/>
      <c r="F140" s="157">
        <v>5.9</v>
      </c>
      <c r="G140" s="157"/>
      <c r="H140" s="157"/>
      <c r="I140" s="157"/>
      <c r="J140" s="157"/>
      <c r="K140" s="157">
        <v>94.1</v>
      </c>
      <c r="L140" s="157"/>
      <c r="M140" s="157"/>
      <c r="N140" s="157"/>
      <c r="O140" s="157"/>
      <c r="P140" s="157"/>
      <c r="Q140" s="157"/>
      <c r="R140" s="157"/>
      <c r="S140" s="157"/>
    </row>
    <row r="141" spans="1:19" x14ac:dyDescent="0.2">
      <c r="A141" s="207">
        <v>1817</v>
      </c>
      <c r="B141" s="158">
        <v>92</v>
      </c>
      <c r="C141" s="158">
        <v>38</v>
      </c>
      <c r="D141" s="158">
        <v>36</v>
      </c>
      <c r="E141" s="157"/>
      <c r="F141" s="157">
        <v>27.3</v>
      </c>
      <c r="G141" s="157"/>
      <c r="H141" s="157"/>
      <c r="I141" s="157"/>
      <c r="J141" s="157"/>
      <c r="K141" s="157">
        <v>72.7</v>
      </c>
      <c r="L141" s="157"/>
      <c r="M141" s="157"/>
      <c r="N141" s="157"/>
      <c r="O141" s="157"/>
      <c r="P141" s="157"/>
      <c r="Q141" s="157"/>
      <c r="R141" s="157"/>
      <c r="S141" s="157"/>
    </row>
    <row r="142" spans="1:19" x14ac:dyDescent="0.2">
      <c r="A142" s="206">
        <v>182</v>
      </c>
      <c r="B142" s="158">
        <v>252</v>
      </c>
      <c r="C142" s="158">
        <v>184</v>
      </c>
      <c r="D142" s="158">
        <v>196</v>
      </c>
      <c r="E142" s="157">
        <v>93.7</v>
      </c>
      <c r="F142" s="157"/>
      <c r="G142" s="157"/>
      <c r="H142" s="157">
        <v>4.7</v>
      </c>
      <c r="I142" s="157">
        <v>1.6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</row>
    <row r="143" spans="1:19" x14ac:dyDescent="0.2">
      <c r="A143" s="205">
        <v>183</v>
      </c>
      <c r="B143" s="158">
        <v>252</v>
      </c>
      <c r="C143" s="158">
        <v>140</v>
      </c>
      <c r="D143" s="158">
        <v>161</v>
      </c>
      <c r="E143" s="157">
        <v>75</v>
      </c>
      <c r="F143" s="157"/>
      <c r="G143" s="157"/>
      <c r="H143" s="157">
        <v>18.8</v>
      </c>
      <c r="I143" s="157">
        <v>6.2</v>
      </c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</row>
    <row r="144" spans="1:19" x14ac:dyDescent="0.2">
      <c r="A144" s="204">
        <v>184</v>
      </c>
      <c r="B144" s="158">
        <v>247</v>
      </c>
      <c r="C144" s="158">
        <v>92</v>
      </c>
      <c r="D144" s="158">
        <v>117</v>
      </c>
      <c r="E144" s="157">
        <v>50</v>
      </c>
      <c r="F144" s="157"/>
      <c r="G144" s="157"/>
      <c r="H144" s="157">
        <v>37.5</v>
      </c>
      <c r="I144" s="157">
        <v>12.5</v>
      </c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</row>
    <row r="145" spans="1:19" x14ac:dyDescent="0.2">
      <c r="A145" s="203">
        <v>185</v>
      </c>
      <c r="B145" s="158">
        <v>230</v>
      </c>
      <c r="C145" s="158">
        <v>13</v>
      </c>
      <c r="D145" s="158">
        <v>46</v>
      </c>
      <c r="E145" s="157"/>
      <c r="F145" s="157"/>
      <c r="G145" s="157"/>
      <c r="H145" s="157">
        <v>75</v>
      </c>
      <c r="I145" s="157">
        <v>25</v>
      </c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</row>
    <row r="146" spans="1:19" x14ac:dyDescent="0.2">
      <c r="A146" s="202">
        <v>186</v>
      </c>
      <c r="B146" s="158">
        <v>207</v>
      </c>
      <c r="C146" s="158">
        <v>20</v>
      </c>
      <c r="D146" s="158">
        <v>43</v>
      </c>
      <c r="E146" s="157"/>
      <c r="F146" s="157">
        <v>1.5</v>
      </c>
      <c r="G146" s="157"/>
      <c r="H146" s="157">
        <v>73.900000000000006</v>
      </c>
      <c r="I146" s="157">
        <v>24.6</v>
      </c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</row>
    <row r="147" spans="1:19" x14ac:dyDescent="0.2">
      <c r="A147" s="201">
        <v>187</v>
      </c>
      <c r="B147" s="158">
        <v>176</v>
      </c>
      <c r="C147" s="158">
        <v>28</v>
      </c>
      <c r="D147" s="158">
        <v>46</v>
      </c>
      <c r="E147" s="157"/>
      <c r="F147" s="157">
        <v>5.9</v>
      </c>
      <c r="G147" s="157"/>
      <c r="H147" s="157">
        <v>70.599999999999994</v>
      </c>
      <c r="I147" s="157">
        <v>23.5</v>
      </c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</row>
    <row r="148" spans="1:19" x14ac:dyDescent="0.2">
      <c r="A148" s="200">
        <v>188</v>
      </c>
      <c r="B148" s="158">
        <v>125</v>
      </c>
      <c r="C148" s="158">
        <v>33</v>
      </c>
      <c r="D148" s="158">
        <v>43</v>
      </c>
      <c r="E148" s="157"/>
      <c r="F148" s="157">
        <v>20</v>
      </c>
      <c r="G148" s="157"/>
      <c r="H148" s="157">
        <v>60</v>
      </c>
      <c r="I148" s="157">
        <v>20</v>
      </c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</row>
    <row r="149" spans="1:19" x14ac:dyDescent="0.2">
      <c r="A149" s="199">
        <v>189</v>
      </c>
      <c r="B149" s="158">
        <v>250</v>
      </c>
      <c r="C149" s="158">
        <v>161</v>
      </c>
      <c r="D149" s="158">
        <v>181</v>
      </c>
      <c r="E149" s="157">
        <v>87.5</v>
      </c>
      <c r="F149" s="157"/>
      <c r="G149" s="157"/>
      <c r="H149" s="157">
        <v>7.8</v>
      </c>
      <c r="I149" s="157">
        <v>4.7</v>
      </c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</row>
    <row r="150" spans="1:19" x14ac:dyDescent="0.2">
      <c r="A150" s="198">
        <v>190</v>
      </c>
      <c r="B150" s="158">
        <v>247</v>
      </c>
      <c r="C150" s="158">
        <v>117</v>
      </c>
      <c r="D150" s="158">
        <v>148</v>
      </c>
      <c r="E150" s="157">
        <v>75</v>
      </c>
      <c r="F150" s="157"/>
      <c r="G150" s="157"/>
      <c r="H150" s="157">
        <v>15.6</v>
      </c>
      <c r="I150" s="157">
        <v>9.4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</row>
    <row r="151" spans="1:19" x14ac:dyDescent="0.2">
      <c r="A151" s="197">
        <v>191</v>
      </c>
      <c r="B151" s="158">
        <v>240</v>
      </c>
      <c r="C151" s="158">
        <v>61</v>
      </c>
      <c r="D151" s="158">
        <v>105</v>
      </c>
      <c r="E151" s="157">
        <v>50</v>
      </c>
      <c r="F151" s="157"/>
      <c r="G151" s="157"/>
      <c r="H151" s="157">
        <v>31.3</v>
      </c>
      <c r="I151" s="157">
        <v>18.7</v>
      </c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</row>
    <row r="152" spans="1:19" x14ac:dyDescent="0.2">
      <c r="A152" s="196">
        <v>192</v>
      </c>
      <c r="B152" s="158">
        <v>227</v>
      </c>
      <c r="C152" s="158">
        <v>13</v>
      </c>
      <c r="D152" s="158">
        <v>64</v>
      </c>
      <c r="E152" s="157"/>
      <c r="F152" s="157"/>
      <c r="G152" s="157"/>
      <c r="H152" s="157">
        <v>62.5</v>
      </c>
      <c r="I152" s="157">
        <v>37.5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</row>
    <row r="153" spans="1:19" x14ac:dyDescent="0.2">
      <c r="A153" s="195">
        <v>193</v>
      </c>
      <c r="B153" s="158">
        <v>191</v>
      </c>
      <c r="C153" s="158">
        <v>18</v>
      </c>
      <c r="D153" s="158">
        <v>56</v>
      </c>
      <c r="E153" s="157"/>
      <c r="F153" s="157">
        <v>3</v>
      </c>
      <c r="G153" s="157"/>
      <c r="H153" s="157">
        <v>60.6</v>
      </c>
      <c r="I153" s="157">
        <v>36.4</v>
      </c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</row>
    <row r="154" spans="1:19" x14ac:dyDescent="0.2">
      <c r="A154" s="194">
        <v>194</v>
      </c>
      <c r="B154" s="158">
        <v>153</v>
      </c>
      <c r="C154" s="158">
        <v>31</v>
      </c>
      <c r="D154" s="158">
        <v>54</v>
      </c>
      <c r="E154" s="157"/>
      <c r="F154" s="157">
        <v>11.1</v>
      </c>
      <c r="G154" s="157"/>
      <c r="H154" s="157">
        <v>55.6</v>
      </c>
      <c r="I154" s="157">
        <v>33.299999999999997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</row>
    <row r="155" spans="1:19" x14ac:dyDescent="0.2">
      <c r="A155" s="193">
        <v>195</v>
      </c>
      <c r="B155" s="158">
        <v>117</v>
      </c>
      <c r="C155" s="158">
        <v>41</v>
      </c>
      <c r="D155" s="158">
        <v>54</v>
      </c>
      <c r="E155" s="157"/>
      <c r="F155" s="157">
        <v>27.3</v>
      </c>
      <c r="G155" s="157"/>
      <c r="H155" s="157">
        <v>45.4</v>
      </c>
      <c r="I155" s="157">
        <v>27.3</v>
      </c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</row>
    <row r="156" spans="1:19" x14ac:dyDescent="0.2">
      <c r="A156" s="192">
        <v>1895</v>
      </c>
      <c r="B156" s="158">
        <v>250</v>
      </c>
      <c r="C156" s="158">
        <v>189</v>
      </c>
      <c r="D156" s="158">
        <v>204</v>
      </c>
      <c r="E156" s="157">
        <v>93.8</v>
      </c>
      <c r="F156" s="157"/>
      <c r="G156" s="157"/>
      <c r="H156" s="157">
        <v>3.1</v>
      </c>
      <c r="I156" s="157">
        <v>3.1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</row>
    <row r="157" spans="1:19" x14ac:dyDescent="0.2">
      <c r="A157" s="191">
        <v>1905</v>
      </c>
      <c r="B157" s="158">
        <v>247</v>
      </c>
      <c r="C157" s="158">
        <v>153</v>
      </c>
      <c r="D157" s="158">
        <v>181</v>
      </c>
      <c r="E157" s="157">
        <v>87.4</v>
      </c>
      <c r="F157" s="157"/>
      <c r="G157" s="157"/>
      <c r="H157" s="157">
        <v>6.3</v>
      </c>
      <c r="I157" s="157">
        <v>6.3</v>
      </c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</row>
    <row r="158" spans="1:19" x14ac:dyDescent="0.2">
      <c r="A158" s="190">
        <v>1915</v>
      </c>
      <c r="B158" s="158">
        <v>242</v>
      </c>
      <c r="C158" s="158">
        <v>84</v>
      </c>
      <c r="D158" s="158">
        <v>130</v>
      </c>
      <c r="E158" s="157">
        <v>75</v>
      </c>
      <c r="F158" s="157"/>
      <c r="G158" s="157"/>
      <c r="H158" s="157">
        <v>12.5</v>
      </c>
      <c r="I158" s="157">
        <v>12.5</v>
      </c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</row>
    <row r="159" spans="1:19" x14ac:dyDescent="0.2">
      <c r="A159" s="189">
        <v>1925</v>
      </c>
      <c r="B159" s="158">
        <v>224</v>
      </c>
      <c r="C159" s="158">
        <v>0</v>
      </c>
      <c r="D159" s="158">
        <v>71</v>
      </c>
      <c r="E159" s="157"/>
      <c r="F159" s="157"/>
      <c r="G159" s="157"/>
      <c r="H159" s="157">
        <v>50</v>
      </c>
      <c r="I159" s="157">
        <v>50</v>
      </c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</row>
    <row r="160" spans="1:19" x14ac:dyDescent="0.2">
      <c r="A160" s="188">
        <v>1935</v>
      </c>
      <c r="B160" s="158">
        <v>199</v>
      </c>
      <c r="C160" s="158">
        <v>5</v>
      </c>
      <c r="D160" s="158">
        <v>64</v>
      </c>
      <c r="E160" s="157"/>
      <c r="F160" s="157">
        <v>1.6</v>
      </c>
      <c r="G160" s="157"/>
      <c r="H160" s="157">
        <v>49.2</v>
      </c>
      <c r="I160" s="157">
        <v>49.2</v>
      </c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</row>
    <row r="161" spans="1:19" x14ac:dyDescent="0.2">
      <c r="A161" s="187">
        <v>1945</v>
      </c>
      <c r="B161" s="158">
        <v>166</v>
      </c>
      <c r="C161" s="158">
        <v>15</v>
      </c>
      <c r="D161" s="158">
        <v>56</v>
      </c>
      <c r="E161" s="157"/>
      <c r="F161" s="157">
        <v>5.8</v>
      </c>
      <c r="G161" s="157"/>
      <c r="H161" s="157">
        <v>47.1</v>
      </c>
      <c r="I161" s="157">
        <v>47.1</v>
      </c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</row>
    <row r="162" spans="1:19" x14ac:dyDescent="0.2">
      <c r="A162" s="186">
        <v>1955</v>
      </c>
      <c r="B162" s="158">
        <v>143</v>
      </c>
      <c r="C162" s="158">
        <v>23</v>
      </c>
      <c r="D162" s="158">
        <v>54</v>
      </c>
      <c r="E162" s="157"/>
      <c r="F162" s="157">
        <v>11.2</v>
      </c>
      <c r="G162" s="157"/>
      <c r="H162" s="157">
        <v>44.4</v>
      </c>
      <c r="I162" s="157">
        <v>44.4</v>
      </c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</row>
    <row r="163" spans="1:19" x14ac:dyDescent="0.2">
      <c r="A163" s="185">
        <v>196</v>
      </c>
      <c r="B163" s="158">
        <v>240</v>
      </c>
      <c r="C163" s="158">
        <v>199</v>
      </c>
      <c r="D163" s="158">
        <v>201</v>
      </c>
      <c r="E163" s="157">
        <v>96.9</v>
      </c>
      <c r="F163" s="157"/>
      <c r="G163" s="157">
        <v>0.8</v>
      </c>
      <c r="H163" s="157"/>
      <c r="I163" s="157">
        <v>2.2999999999999998</v>
      </c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</row>
    <row r="164" spans="1:19" x14ac:dyDescent="0.2">
      <c r="A164" s="184">
        <v>197</v>
      </c>
      <c r="B164" s="158">
        <v>235</v>
      </c>
      <c r="C164" s="158">
        <v>156</v>
      </c>
      <c r="D164" s="158">
        <v>168</v>
      </c>
      <c r="E164" s="157">
        <v>87.5</v>
      </c>
      <c r="F164" s="157"/>
      <c r="G164" s="157">
        <v>3.1</v>
      </c>
      <c r="H164" s="157"/>
      <c r="I164" s="157">
        <v>9.4</v>
      </c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</row>
    <row r="165" spans="1:19" x14ac:dyDescent="0.2">
      <c r="A165" s="183">
        <v>198</v>
      </c>
      <c r="B165" s="158">
        <v>224</v>
      </c>
      <c r="C165" s="158">
        <v>79</v>
      </c>
      <c r="D165" s="158">
        <v>102</v>
      </c>
      <c r="E165" s="157">
        <v>50</v>
      </c>
      <c r="F165" s="157"/>
      <c r="G165" s="157">
        <v>12.5</v>
      </c>
      <c r="H165" s="157"/>
      <c r="I165" s="157">
        <v>37.5</v>
      </c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</row>
    <row r="166" spans="1:19" x14ac:dyDescent="0.2">
      <c r="A166" s="182">
        <v>199</v>
      </c>
      <c r="B166" s="158">
        <v>214</v>
      </c>
      <c r="C166" s="158">
        <v>28</v>
      </c>
      <c r="D166" s="158">
        <v>56</v>
      </c>
      <c r="E166" s="157"/>
      <c r="F166" s="157"/>
      <c r="G166" s="157">
        <v>25</v>
      </c>
      <c r="H166" s="157"/>
      <c r="I166" s="157">
        <v>75</v>
      </c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</row>
    <row r="167" spans="1:19" x14ac:dyDescent="0.2">
      <c r="A167" s="181">
        <v>200</v>
      </c>
      <c r="B167" s="158">
        <v>186</v>
      </c>
      <c r="C167" s="158">
        <v>18</v>
      </c>
      <c r="D167" s="158">
        <v>43</v>
      </c>
      <c r="E167" s="157"/>
      <c r="F167" s="157">
        <v>1.5</v>
      </c>
      <c r="G167" s="157">
        <v>24.6</v>
      </c>
      <c r="H167" s="157"/>
      <c r="I167" s="157">
        <v>73.900000000000006</v>
      </c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</row>
    <row r="168" spans="1:19" x14ac:dyDescent="0.2">
      <c r="A168" s="180">
        <v>201</v>
      </c>
      <c r="B168" s="158">
        <v>156</v>
      </c>
      <c r="C168" s="158">
        <v>31</v>
      </c>
      <c r="D168" s="158">
        <v>46</v>
      </c>
      <c r="E168" s="157"/>
      <c r="F168" s="157">
        <v>5.9</v>
      </c>
      <c r="G168" s="157">
        <v>23.5</v>
      </c>
      <c r="H168" s="157"/>
      <c r="I168" s="157">
        <v>70.599999999999994</v>
      </c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</row>
    <row r="169" spans="1:19" x14ac:dyDescent="0.2">
      <c r="A169" s="179">
        <v>202</v>
      </c>
      <c r="B169" s="158">
        <v>135</v>
      </c>
      <c r="C169" s="158">
        <v>33</v>
      </c>
      <c r="D169" s="158">
        <v>46</v>
      </c>
      <c r="E169" s="157"/>
      <c r="F169" s="157">
        <v>11.1</v>
      </c>
      <c r="G169" s="157">
        <v>22.2</v>
      </c>
      <c r="H169" s="157"/>
      <c r="I169" s="157">
        <v>66.7</v>
      </c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</row>
    <row r="170" spans="1:19" x14ac:dyDescent="0.2">
      <c r="A170" s="178">
        <v>203</v>
      </c>
      <c r="B170" s="158">
        <v>237</v>
      </c>
      <c r="C170" s="158">
        <v>171</v>
      </c>
      <c r="D170" s="158">
        <v>194</v>
      </c>
      <c r="E170" s="157">
        <v>93.7</v>
      </c>
      <c r="F170" s="157"/>
      <c r="G170" s="157">
        <v>0.8</v>
      </c>
      <c r="H170" s="157"/>
      <c r="I170" s="157">
        <v>5.5</v>
      </c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</row>
    <row r="171" spans="1:19" x14ac:dyDescent="0.2">
      <c r="A171" s="177">
        <v>204</v>
      </c>
      <c r="B171" s="158">
        <v>232</v>
      </c>
      <c r="C171" s="158">
        <v>122</v>
      </c>
      <c r="D171" s="158">
        <v>163</v>
      </c>
      <c r="E171" s="157">
        <v>75</v>
      </c>
      <c r="F171" s="157"/>
      <c r="G171" s="157">
        <v>3.1</v>
      </c>
      <c r="H171" s="157"/>
      <c r="I171" s="157">
        <v>21.9</v>
      </c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</row>
    <row r="172" spans="1:19" x14ac:dyDescent="0.2">
      <c r="A172" s="176">
        <v>205</v>
      </c>
      <c r="B172" s="158">
        <v>224</v>
      </c>
      <c r="C172" s="158">
        <v>69</v>
      </c>
      <c r="D172" s="158">
        <v>122</v>
      </c>
      <c r="E172" s="157">
        <v>50</v>
      </c>
      <c r="F172" s="157"/>
      <c r="G172" s="157">
        <v>6.2</v>
      </c>
      <c r="H172" s="157"/>
      <c r="I172" s="157">
        <v>43.8</v>
      </c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</row>
    <row r="173" spans="1:19" x14ac:dyDescent="0.2">
      <c r="A173" s="175">
        <v>206</v>
      </c>
      <c r="B173" s="158">
        <v>207</v>
      </c>
      <c r="C173" s="158">
        <v>5</v>
      </c>
      <c r="D173" s="158">
        <v>69</v>
      </c>
      <c r="E173" s="157"/>
      <c r="F173" s="157"/>
      <c r="G173" s="157">
        <v>12.5</v>
      </c>
      <c r="H173" s="157"/>
      <c r="I173" s="157">
        <v>87.5</v>
      </c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</row>
    <row r="174" spans="1:19" x14ac:dyDescent="0.2">
      <c r="A174" s="174">
        <v>207</v>
      </c>
      <c r="B174" s="158">
        <v>173</v>
      </c>
      <c r="C174" s="158">
        <v>3</v>
      </c>
      <c r="D174" s="158">
        <v>59</v>
      </c>
      <c r="E174" s="157"/>
      <c r="F174" s="157">
        <v>3</v>
      </c>
      <c r="G174" s="157">
        <v>12.1</v>
      </c>
      <c r="H174" s="157"/>
      <c r="I174" s="157">
        <v>84.9</v>
      </c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</row>
    <row r="175" spans="1:19" x14ac:dyDescent="0.2">
      <c r="A175" s="173">
        <v>208</v>
      </c>
      <c r="B175" s="158">
        <v>143</v>
      </c>
      <c r="C175" s="158">
        <v>33</v>
      </c>
      <c r="D175" s="158">
        <v>64</v>
      </c>
      <c r="E175" s="157"/>
      <c r="F175" s="157">
        <v>11.1</v>
      </c>
      <c r="G175" s="157">
        <v>11.1</v>
      </c>
      <c r="H175" s="157"/>
      <c r="I175" s="157">
        <v>77.8</v>
      </c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</row>
    <row r="176" spans="1:19" x14ac:dyDescent="0.2">
      <c r="A176" s="172">
        <v>209</v>
      </c>
      <c r="B176" s="158">
        <v>117</v>
      </c>
      <c r="C176" s="158">
        <v>38</v>
      </c>
      <c r="D176" s="158">
        <v>59</v>
      </c>
      <c r="E176" s="157"/>
      <c r="F176" s="157">
        <v>20</v>
      </c>
      <c r="G176" s="157">
        <v>10</v>
      </c>
      <c r="H176" s="157"/>
      <c r="I176" s="157">
        <v>70</v>
      </c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</row>
    <row r="177" spans="1:19" x14ac:dyDescent="0.2">
      <c r="A177" s="171">
        <v>210</v>
      </c>
      <c r="B177" s="158">
        <v>255</v>
      </c>
      <c r="C177" s="158">
        <v>158</v>
      </c>
      <c r="D177" s="158">
        <v>194</v>
      </c>
      <c r="E177" s="157">
        <v>87.5</v>
      </c>
      <c r="F177" s="157"/>
      <c r="G177" s="157"/>
      <c r="H177" s="157">
        <v>3.1</v>
      </c>
      <c r="I177" s="157"/>
      <c r="J177" s="157"/>
      <c r="K177" s="157"/>
      <c r="L177" s="157">
        <v>9.4</v>
      </c>
      <c r="M177" s="157"/>
      <c r="N177" s="157"/>
      <c r="O177" s="157"/>
      <c r="P177" s="157"/>
      <c r="Q177" s="157"/>
      <c r="R177" s="157"/>
      <c r="S177" s="157"/>
    </row>
    <row r="178" spans="1:19" x14ac:dyDescent="0.2">
      <c r="A178" s="170">
        <v>211</v>
      </c>
      <c r="B178" s="158">
        <v>252</v>
      </c>
      <c r="C178" s="158">
        <v>122</v>
      </c>
      <c r="D178" s="158">
        <v>176</v>
      </c>
      <c r="E178" s="157">
        <v>75</v>
      </c>
      <c r="F178" s="157"/>
      <c r="G178" s="157"/>
      <c r="H178" s="157">
        <v>6.3</v>
      </c>
      <c r="I178" s="157"/>
      <c r="J178" s="157"/>
      <c r="K178" s="157"/>
      <c r="L178" s="157">
        <v>18.7</v>
      </c>
      <c r="M178" s="157"/>
      <c r="N178" s="157"/>
      <c r="O178" s="157"/>
      <c r="P178" s="157"/>
      <c r="Q178" s="157"/>
      <c r="R178" s="157"/>
      <c r="S178" s="157"/>
    </row>
    <row r="179" spans="1:19" x14ac:dyDescent="0.2">
      <c r="A179" s="169">
        <v>212</v>
      </c>
      <c r="B179" s="158">
        <v>245</v>
      </c>
      <c r="C179" s="158">
        <v>74</v>
      </c>
      <c r="D179" s="158">
        <v>145</v>
      </c>
      <c r="E179" s="157">
        <v>50</v>
      </c>
      <c r="F179" s="157"/>
      <c r="G179" s="157"/>
      <c r="H179" s="157">
        <v>12.5</v>
      </c>
      <c r="I179" s="157"/>
      <c r="J179" s="157"/>
      <c r="K179" s="157"/>
      <c r="L179" s="157">
        <v>37.5</v>
      </c>
      <c r="M179" s="157"/>
      <c r="N179" s="157"/>
      <c r="O179" s="157"/>
      <c r="P179" s="157"/>
      <c r="Q179" s="157"/>
      <c r="R179" s="157"/>
      <c r="S179" s="157"/>
    </row>
    <row r="180" spans="1:19" x14ac:dyDescent="0.2">
      <c r="A180" s="168">
        <v>213</v>
      </c>
      <c r="B180" s="158">
        <v>230</v>
      </c>
      <c r="C180" s="158">
        <v>8</v>
      </c>
      <c r="D180" s="158">
        <v>110</v>
      </c>
      <c r="E180" s="157"/>
      <c r="F180" s="157"/>
      <c r="G180" s="157"/>
      <c r="H180" s="157">
        <v>25</v>
      </c>
      <c r="I180" s="157"/>
      <c r="J180" s="157"/>
      <c r="K180" s="157"/>
      <c r="L180" s="157">
        <v>75</v>
      </c>
      <c r="M180" s="157"/>
      <c r="N180" s="157"/>
      <c r="O180" s="157"/>
      <c r="P180" s="157"/>
      <c r="Q180" s="157"/>
      <c r="R180" s="157"/>
      <c r="S180" s="157"/>
    </row>
    <row r="181" spans="1:19" x14ac:dyDescent="0.2">
      <c r="A181" s="167">
        <v>214</v>
      </c>
      <c r="B181" s="158">
        <v>204</v>
      </c>
      <c r="C181" s="158">
        <v>3</v>
      </c>
      <c r="D181" s="158">
        <v>92</v>
      </c>
      <c r="E181" s="157"/>
      <c r="F181" s="157">
        <v>1.5</v>
      </c>
      <c r="G181" s="157"/>
      <c r="H181" s="157">
        <v>24.6</v>
      </c>
      <c r="I181" s="157"/>
      <c r="J181" s="157"/>
      <c r="K181" s="157"/>
      <c r="L181" s="157">
        <v>73.900000000000006</v>
      </c>
      <c r="M181" s="157"/>
      <c r="N181" s="157"/>
      <c r="O181" s="157"/>
      <c r="P181" s="157"/>
      <c r="Q181" s="157"/>
      <c r="R181" s="157"/>
      <c r="S181" s="157"/>
    </row>
    <row r="182" spans="1:19" x14ac:dyDescent="0.2">
      <c r="A182" s="166">
        <v>215</v>
      </c>
      <c r="B182" s="158">
        <v>168</v>
      </c>
      <c r="C182" s="158">
        <v>8</v>
      </c>
      <c r="D182" s="158">
        <v>77</v>
      </c>
      <c r="E182" s="157"/>
      <c r="F182" s="157">
        <v>5.9</v>
      </c>
      <c r="G182" s="157"/>
      <c r="H182" s="157">
        <v>23.5</v>
      </c>
      <c r="I182" s="157"/>
      <c r="J182" s="157"/>
      <c r="K182" s="157"/>
      <c r="L182" s="157">
        <v>70.599999999999994</v>
      </c>
      <c r="M182" s="157"/>
      <c r="N182" s="157"/>
      <c r="O182" s="157"/>
      <c r="P182" s="157"/>
      <c r="Q182" s="157"/>
      <c r="R182" s="157"/>
      <c r="S182" s="157"/>
    </row>
    <row r="183" spans="1:19" x14ac:dyDescent="0.2">
      <c r="A183" s="165">
        <v>216</v>
      </c>
      <c r="B183" s="158">
        <v>122</v>
      </c>
      <c r="C183" s="158">
        <v>28</v>
      </c>
      <c r="D183" s="158">
        <v>61</v>
      </c>
      <c r="E183" s="157"/>
      <c r="F183" s="157">
        <v>20</v>
      </c>
      <c r="G183" s="157"/>
      <c r="H183" s="157">
        <v>20</v>
      </c>
      <c r="I183" s="157"/>
      <c r="J183" s="157"/>
      <c r="K183" s="157"/>
      <c r="L183" s="157">
        <v>60</v>
      </c>
      <c r="M183" s="157"/>
      <c r="N183" s="157"/>
      <c r="O183" s="157"/>
      <c r="P183" s="157"/>
      <c r="Q183" s="157"/>
      <c r="R183" s="157"/>
      <c r="S183" s="157"/>
    </row>
    <row r="184" spans="1:19" x14ac:dyDescent="0.2">
      <c r="A184" s="164">
        <v>217</v>
      </c>
      <c r="B184" s="158">
        <v>240</v>
      </c>
      <c r="C184" s="158">
        <v>186</v>
      </c>
      <c r="D184" s="158">
        <v>212</v>
      </c>
      <c r="E184" s="157">
        <v>96.9</v>
      </c>
      <c r="F184" s="157"/>
      <c r="G184" s="157"/>
      <c r="H184" s="157"/>
      <c r="I184" s="157">
        <v>3.1</v>
      </c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</row>
    <row r="185" spans="1:19" x14ac:dyDescent="0.2">
      <c r="A185" s="163">
        <v>218</v>
      </c>
      <c r="B185" s="158">
        <v>232</v>
      </c>
      <c r="C185" s="158">
        <v>110</v>
      </c>
      <c r="D185" s="158">
        <v>173</v>
      </c>
      <c r="E185" s="157">
        <v>75</v>
      </c>
      <c r="F185" s="157"/>
      <c r="G185" s="157"/>
      <c r="H185" s="157"/>
      <c r="I185" s="157">
        <v>25</v>
      </c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</row>
    <row r="186" spans="1:19" x14ac:dyDescent="0.2">
      <c r="A186" s="162">
        <v>219</v>
      </c>
      <c r="B186" s="158">
        <v>222</v>
      </c>
      <c r="C186" s="158">
        <v>31</v>
      </c>
      <c r="D186" s="158">
        <v>130</v>
      </c>
      <c r="E186" s="157">
        <v>50</v>
      </c>
      <c r="F186" s="157"/>
      <c r="G186" s="157"/>
      <c r="H186" s="157"/>
      <c r="I186" s="157">
        <v>50</v>
      </c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</row>
    <row r="187" spans="1:19" x14ac:dyDescent="0.2">
      <c r="A187" s="161">
        <v>220</v>
      </c>
      <c r="B187" s="158">
        <v>168</v>
      </c>
      <c r="C187" s="158">
        <v>3</v>
      </c>
      <c r="D187" s="158">
        <v>79</v>
      </c>
      <c r="E187" s="157"/>
      <c r="F187" s="157">
        <v>3</v>
      </c>
      <c r="G187" s="157"/>
      <c r="H187" s="157"/>
      <c r="I187" s="157">
        <v>97</v>
      </c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</row>
    <row r="188" spans="1:19" x14ac:dyDescent="0.2">
      <c r="A188" s="160">
        <v>221</v>
      </c>
      <c r="B188" s="158">
        <v>145</v>
      </c>
      <c r="C188" s="158">
        <v>0</v>
      </c>
      <c r="D188" s="158">
        <v>69</v>
      </c>
      <c r="E188" s="157"/>
      <c r="F188" s="157">
        <v>5.9</v>
      </c>
      <c r="G188" s="157"/>
      <c r="H188" s="157"/>
      <c r="I188" s="157">
        <v>94.1</v>
      </c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</row>
    <row r="189" spans="1:19" x14ac:dyDescent="0.2">
      <c r="A189" s="159">
        <v>222</v>
      </c>
      <c r="B189" s="158">
        <v>107</v>
      </c>
      <c r="C189" s="158">
        <v>23</v>
      </c>
      <c r="D189" s="158">
        <v>59</v>
      </c>
      <c r="E189" s="157"/>
      <c r="F189" s="157">
        <v>20</v>
      </c>
      <c r="G189" s="157"/>
      <c r="H189" s="157"/>
      <c r="I189" s="157">
        <v>80</v>
      </c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</row>
  </sheetData>
  <autoFilter ref="A1:S189"/>
  <dataConsolidate/>
  <pageMargins left="0.78749999999999998" right="0.78749999999999998" top="0.78749999999999998" bottom="0.78749999999999998" header="0.39374999999999999" footer="0.39374999999999999"/>
  <pageSetup paperSize="9" pageOrder="overThenDown" orientation="portrait" horizontalDpi="30066" verticalDpi="26478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0:Y56"/>
  <sheetViews>
    <sheetView workbookViewId="0">
      <selection activeCell="G14" sqref="G14"/>
    </sheetView>
  </sheetViews>
  <sheetFormatPr defaultRowHeight="15" x14ac:dyDescent="0.25"/>
  <cols>
    <col min="1" max="1" width="9.140625" style="11"/>
    <col min="2" max="2" width="15.5703125" customWidth="1"/>
    <col min="3" max="3" width="14.85546875" customWidth="1"/>
    <col min="6" max="6" width="10.7109375" customWidth="1"/>
  </cols>
  <sheetData>
    <row r="20" spans="1:25" s="16" customFormat="1" x14ac:dyDescent="0.25">
      <c r="A20" s="7" t="s">
        <v>13</v>
      </c>
      <c r="B20" s="21" t="s">
        <v>14</v>
      </c>
      <c r="C20" s="29" t="s">
        <v>27</v>
      </c>
      <c r="D20" s="29" t="s">
        <v>28</v>
      </c>
      <c r="E20" s="29" t="s">
        <v>29</v>
      </c>
      <c r="F20" s="23" t="s">
        <v>30</v>
      </c>
      <c r="G20" s="4" t="s">
        <v>5</v>
      </c>
      <c r="H20" s="4" t="s">
        <v>6</v>
      </c>
      <c r="I20" s="4" t="s">
        <v>7</v>
      </c>
      <c r="J20" s="4" t="s">
        <v>11</v>
      </c>
      <c r="K20" s="4" t="s">
        <v>10</v>
      </c>
      <c r="L20" s="4" t="s">
        <v>8</v>
      </c>
      <c r="M20" s="5" t="s">
        <v>12</v>
      </c>
      <c r="N20" s="24" t="s">
        <v>15</v>
      </c>
      <c r="O20" s="25" t="s">
        <v>16</v>
      </c>
      <c r="P20" s="4" t="s">
        <v>20</v>
      </c>
      <c r="Q20" s="4" t="s">
        <v>9</v>
      </c>
      <c r="R20" s="15" t="s">
        <v>17</v>
      </c>
      <c r="S20" s="4" t="s">
        <v>18</v>
      </c>
      <c r="T20" s="17"/>
      <c r="U20" s="17"/>
      <c r="V20" s="28" t="s">
        <v>3</v>
      </c>
      <c r="W20" s="16" t="s">
        <v>24</v>
      </c>
      <c r="X20" s="17"/>
    </row>
    <row r="21" spans="1:25" s="12" customFormat="1" ht="15" customHeight="1" x14ac:dyDescent="0.25">
      <c r="A21" s="372">
        <v>42759</v>
      </c>
      <c r="B21" s="141" t="s">
        <v>50</v>
      </c>
      <c r="C21" s="141" t="s">
        <v>53</v>
      </c>
      <c r="D21" s="141" t="s">
        <v>26</v>
      </c>
      <c r="E21" s="141" t="s">
        <v>23</v>
      </c>
      <c r="F21" s="141" t="s">
        <v>2</v>
      </c>
      <c r="G21" s="137">
        <v>60</v>
      </c>
      <c r="H21" s="137"/>
      <c r="I21" s="137">
        <v>50</v>
      </c>
      <c r="J21" s="137">
        <v>2</v>
      </c>
      <c r="K21" s="137" t="s">
        <v>10</v>
      </c>
      <c r="L21" s="137" t="s">
        <v>21</v>
      </c>
      <c r="M21" s="137">
        <v>45</v>
      </c>
      <c r="N21" s="129">
        <v>15</v>
      </c>
      <c r="O21" s="150">
        <v>160</v>
      </c>
      <c r="P21" s="137"/>
      <c r="Q21" s="115">
        <v>30000</v>
      </c>
      <c r="R21" s="129">
        <v>4.6100000000000003</v>
      </c>
      <c r="S21" s="124">
        <f t="shared" ref="S21" si="0">Q21*R21</f>
        <v>138300</v>
      </c>
      <c r="T21" s="370">
        <v>200</v>
      </c>
      <c r="U21" s="371">
        <v>201</v>
      </c>
      <c r="V21" s="370">
        <v>202</v>
      </c>
      <c r="W21" s="371">
        <v>203</v>
      </c>
      <c r="X21" s="27"/>
      <c r="Y21" s="17" t="s">
        <v>20</v>
      </c>
    </row>
    <row r="22" spans="1:25" s="12" customFormat="1" ht="15" customHeight="1" x14ac:dyDescent="0.25">
      <c r="A22" s="107"/>
      <c r="B22" s="108"/>
      <c r="C22" s="108"/>
      <c r="D22" s="108"/>
      <c r="E22" s="108"/>
      <c r="F22" s="109"/>
      <c r="G22" s="20"/>
      <c r="H22" s="2"/>
      <c r="I22" s="2"/>
      <c r="J22" s="2"/>
      <c r="K22" s="2"/>
      <c r="L22" s="2"/>
      <c r="M22" s="2"/>
      <c r="N22" s="33"/>
      <c r="O22" s="110"/>
      <c r="P22" s="19"/>
      <c r="Q22" s="111"/>
      <c r="R22" s="33"/>
      <c r="S22" s="2"/>
      <c r="T22" s="17"/>
      <c r="U22" s="17"/>
      <c r="V22" s="30"/>
      <c r="W22" s="31"/>
      <c r="X22" s="27"/>
      <c r="Y22" s="17"/>
    </row>
    <row r="23" spans="1:25" s="12" customFormat="1" ht="15" customHeight="1" x14ac:dyDescent="0.25">
      <c r="A23" s="107"/>
      <c r="B23" s="108"/>
      <c r="C23" s="108"/>
      <c r="D23" s="108"/>
      <c r="E23" s="108"/>
      <c r="F23" s="109"/>
      <c r="G23" s="20"/>
      <c r="H23" s="2"/>
      <c r="I23" s="2"/>
      <c r="J23" s="2"/>
      <c r="K23" s="2"/>
      <c r="L23" s="2"/>
      <c r="M23" s="2"/>
      <c r="N23" s="33"/>
      <c r="O23" s="110"/>
      <c r="P23" s="19"/>
      <c r="Q23" s="111"/>
      <c r="R23" s="33"/>
      <c r="S23" s="2"/>
      <c r="T23" s="17"/>
      <c r="U23" s="17"/>
      <c r="V23" s="30"/>
      <c r="W23" s="31"/>
      <c r="X23" s="27"/>
      <c r="Y23" s="17"/>
    </row>
    <row r="24" spans="1:25" s="12" customFormat="1" ht="15" customHeight="1" x14ac:dyDescent="0.25">
      <c r="A24" s="107"/>
      <c r="B24" s="108"/>
      <c r="C24" s="108"/>
      <c r="D24" s="108"/>
      <c r="E24" s="108"/>
      <c r="F24" s="109"/>
      <c r="G24" s="20"/>
      <c r="H24" s="2"/>
      <c r="I24" s="2"/>
      <c r="J24" s="2"/>
      <c r="K24" s="2"/>
      <c r="L24" s="2"/>
      <c r="M24" s="2"/>
      <c r="N24" s="33"/>
      <c r="O24" s="110"/>
      <c r="P24" s="19"/>
      <c r="Q24" s="111"/>
      <c r="R24" s="33"/>
      <c r="S24" s="2"/>
      <c r="T24" s="17"/>
      <c r="U24" s="17"/>
      <c r="V24" s="30"/>
      <c r="W24" s="31"/>
      <c r="X24" s="27"/>
      <c r="Y24" s="17"/>
    </row>
    <row r="25" spans="1:25" s="12" customFormat="1" ht="15" customHeight="1" x14ac:dyDescent="0.25">
      <c r="A25" s="107"/>
      <c r="B25" s="108"/>
      <c r="C25" s="108"/>
      <c r="D25" s="108"/>
      <c r="E25" s="108"/>
      <c r="F25" s="109"/>
      <c r="G25" s="20"/>
      <c r="H25" s="2"/>
      <c r="I25" s="2"/>
      <c r="J25" s="2"/>
      <c r="K25" s="2"/>
      <c r="L25" s="2"/>
      <c r="M25" s="2"/>
      <c r="N25" s="33"/>
      <c r="O25" s="110"/>
      <c r="P25" s="19"/>
      <c r="Q25" s="111"/>
      <c r="R25" s="33"/>
      <c r="S25" s="2"/>
      <c r="T25" s="17"/>
      <c r="U25" s="17"/>
      <c r="V25" s="30"/>
      <c r="W25" s="31"/>
      <c r="X25" s="27"/>
      <c r="Y25" s="17"/>
    </row>
    <row r="26" spans="1:25" s="12" customFormat="1" ht="15" customHeight="1" x14ac:dyDescent="0.25">
      <c r="A26" s="107"/>
      <c r="B26" s="108"/>
      <c r="C26" s="108"/>
      <c r="D26" s="108"/>
      <c r="E26" s="108"/>
      <c r="F26" s="109"/>
      <c r="G26" s="20"/>
      <c r="H26" s="2"/>
      <c r="I26" s="2"/>
      <c r="J26" s="2"/>
      <c r="K26" s="2"/>
      <c r="L26" s="2"/>
      <c r="M26" s="2"/>
      <c r="N26" s="33"/>
      <c r="O26" s="110"/>
      <c r="P26" s="19"/>
      <c r="Q26" s="111"/>
      <c r="R26" s="33"/>
      <c r="S26" s="2"/>
      <c r="T26" s="17"/>
      <c r="U26" s="17"/>
      <c r="V26" s="30"/>
      <c r="W26" s="31"/>
      <c r="X26" s="27"/>
      <c r="Y26" s="17"/>
    </row>
    <row r="27" spans="1:25" s="12" customFormat="1" ht="15" customHeight="1" x14ac:dyDescent="0.25">
      <c r="A27" s="107"/>
      <c r="B27" s="108"/>
      <c r="C27" s="108"/>
      <c r="D27" s="108"/>
      <c r="E27" s="108"/>
      <c r="F27" s="109"/>
      <c r="G27" s="20"/>
      <c r="H27" s="2"/>
      <c r="I27" s="2"/>
      <c r="J27" s="2"/>
      <c r="K27" s="2"/>
      <c r="L27" s="2"/>
      <c r="M27" s="2"/>
      <c r="N27" s="33"/>
      <c r="O27" s="110"/>
      <c r="P27" s="19"/>
      <c r="Q27" s="111"/>
      <c r="R27" s="33"/>
      <c r="S27" s="2"/>
      <c r="T27" s="17"/>
      <c r="U27" s="17"/>
      <c r="V27" s="30"/>
      <c r="W27" s="31"/>
      <c r="X27" s="27"/>
      <c r="Y27" s="17"/>
    </row>
    <row r="28" spans="1:25" s="12" customFormat="1" ht="15" customHeight="1" x14ac:dyDescent="0.25">
      <c r="A28" s="107"/>
      <c r="B28" s="108"/>
      <c r="C28" s="108"/>
      <c r="D28" s="108"/>
      <c r="E28" s="108"/>
      <c r="F28" s="109"/>
      <c r="G28" s="20"/>
      <c r="H28" s="2"/>
      <c r="I28" s="2"/>
      <c r="J28" s="2"/>
      <c r="K28" s="2"/>
      <c r="L28" s="2"/>
      <c r="M28" s="2"/>
      <c r="N28" s="33"/>
      <c r="O28" s="110"/>
      <c r="P28" s="19"/>
      <c r="Q28" s="111"/>
      <c r="R28" s="33"/>
      <c r="S28" s="2"/>
      <c r="T28" s="17"/>
      <c r="U28" s="17"/>
      <c r="V28" s="30"/>
      <c r="W28" s="31"/>
      <c r="X28" s="27"/>
      <c r="Y28" s="17"/>
    </row>
    <row r="29" spans="1:25" s="12" customFormat="1" ht="15" customHeight="1" x14ac:dyDescent="0.25">
      <c r="A29" s="107"/>
      <c r="B29" s="108"/>
      <c r="C29" s="108"/>
      <c r="D29" s="108"/>
      <c r="E29" s="108"/>
      <c r="F29" s="109"/>
      <c r="G29" s="20"/>
      <c r="H29" s="2"/>
      <c r="I29" s="2"/>
      <c r="J29" s="2"/>
      <c r="K29" s="2"/>
      <c r="L29" s="2"/>
      <c r="M29" s="2"/>
      <c r="N29" s="33"/>
      <c r="O29" s="110"/>
      <c r="P29" s="19"/>
      <c r="Q29" s="111"/>
      <c r="R29" s="33"/>
      <c r="S29" s="2"/>
      <c r="T29" s="17"/>
      <c r="U29" s="17"/>
      <c r="V29" s="30"/>
      <c r="W29" s="31"/>
      <c r="X29" s="27"/>
      <c r="Y29" s="17"/>
    </row>
    <row r="30" spans="1:25" s="12" customFormat="1" ht="15" customHeight="1" x14ac:dyDescent="0.25">
      <c r="A30" s="107"/>
      <c r="B30" s="108"/>
      <c r="C30" s="108"/>
      <c r="D30" s="108"/>
      <c r="E30" s="108"/>
      <c r="F30" s="109"/>
      <c r="G30" s="20"/>
      <c r="H30" s="2"/>
      <c r="I30" s="2"/>
      <c r="J30" s="2"/>
      <c r="K30" s="2"/>
      <c r="L30" s="2"/>
      <c r="M30" s="2"/>
      <c r="N30" s="33"/>
      <c r="O30" s="110"/>
      <c r="P30" s="19"/>
      <c r="Q30" s="111"/>
      <c r="R30" s="33"/>
      <c r="S30" s="2"/>
      <c r="T30" s="17"/>
      <c r="U30" s="17"/>
      <c r="V30" s="30"/>
      <c r="W30" s="31"/>
      <c r="X30" s="27"/>
      <c r="Y30" s="17"/>
    </row>
    <row r="31" spans="1:25" s="12" customFormat="1" ht="15" customHeight="1" x14ac:dyDescent="0.25">
      <c r="A31" s="107"/>
      <c r="B31" s="108"/>
      <c r="C31" s="108"/>
      <c r="D31" s="108"/>
      <c r="E31" s="108"/>
      <c r="F31" s="109"/>
      <c r="G31" s="20"/>
      <c r="H31" s="2"/>
      <c r="I31" s="2"/>
      <c r="J31" s="2"/>
      <c r="K31" s="2"/>
      <c r="L31" s="2"/>
      <c r="M31" s="2"/>
      <c r="N31" s="33"/>
      <c r="O31" s="110"/>
      <c r="P31" s="19"/>
      <c r="Q31" s="111"/>
      <c r="R31" s="33"/>
      <c r="S31" s="2"/>
      <c r="T31" s="17"/>
      <c r="U31" s="17"/>
      <c r="V31" s="30"/>
      <c r="W31" s="31"/>
      <c r="X31" s="27"/>
      <c r="Y31" s="17"/>
    </row>
    <row r="32" spans="1:25" s="12" customFormat="1" ht="15" customHeight="1" x14ac:dyDescent="0.25">
      <c r="A32" s="107"/>
      <c r="B32" s="108"/>
      <c r="C32" s="108"/>
      <c r="D32" s="108"/>
      <c r="E32" s="108"/>
      <c r="F32" s="109"/>
      <c r="G32" s="20"/>
      <c r="H32" s="2"/>
      <c r="I32" s="2"/>
      <c r="J32" s="2"/>
      <c r="K32" s="2"/>
      <c r="L32" s="2"/>
      <c r="M32" s="2"/>
      <c r="N32" s="33"/>
      <c r="O32" s="110"/>
      <c r="P32" s="19"/>
      <c r="Q32" s="111"/>
      <c r="R32" s="33"/>
      <c r="S32" s="2"/>
      <c r="T32" s="17"/>
      <c r="U32" s="17"/>
      <c r="V32" s="30"/>
      <c r="W32" s="31"/>
      <c r="X32" s="27"/>
      <c r="Y32" s="17"/>
    </row>
    <row r="33" spans="1:25" s="12" customFormat="1" ht="15" customHeight="1" x14ac:dyDescent="0.25">
      <c r="A33" s="107"/>
      <c r="B33" s="108"/>
      <c r="C33" s="108"/>
      <c r="D33" s="108"/>
      <c r="E33" s="108"/>
      <c r="F33" s="109"/>
      <c r="G33" s="20"/>
      <c r="H33" s="2"/>
      <c r="I33" s="2"/>
      <c r="J33" s="2"/>
      <c r="K33" s="2"/>
      <c r="L33" s="2"/>
      <c r="M33" s="2"/>
      <c r="N33" s="33"/>
      <c r="O33" s="110"/>
      <c r="P33" s="19"/>
      <c r="Q33" s="111"/>
      <c r="R33" s="33"/>
      <c r="S33" s="2"/>
      <c r="T33" s="17"/>
      <c r="U33" s="17"/>
      <c r="V33" s="30"/>
      <c r="W33" s="31"/>
      <c r="X33" s="27"/>
      <c r="Y33" s="17"/>
    </row>
    <row r="34" spans="1:25" s="12" customFormat="1" ht="15" customHeight="1" x14ac:dyDescent="0.25">
      <c r="A34" s="107"/>
      <c r="B34" s="108"/>
      <c r="C34" s="108"/>
      <c r="D34" s="108"/>
      <c r="E34" s="108"/>
      <c r="F34" s="109"/>
      <c r="G34" s="20"/>
      <c r="H34" s="2"/>
      <c r="I34" s="2"/>
      <c r="J34" s="2"/>
      <c r="K34" s="2"/>
      <c r="L34" s="2"/>
      <c r="M34" s="2"/>
      <c r="N34" s="33"/>
      <c r="O34" s="110"/>
      <c r="P34" s="19"/>
      <c r="Q34" s="111"/>
      <c r="R34" s="33"/>
      <c r="S34" s="2"/>
      <c r="T34" s="17"/>
      <c r="U34" s="17"/>
      <c r="V34" s="30"/>
      <c r="W34" s="31"/>
      <c r="X34" s="27"/>
      <c r="Y34" s="17"/>
    </row>
    <row r="35" spans="1:25" s="12" customFormat="1" ht="15" customHeight="1" x14ac:dyDescent="0.25">
      <c r="A35" s="107"/>
      <c r="B35" s="108"/>
      <c r="C35" s="108"/>
      <c r="D35" s="108"/>
      <c r="E35" s="108"/>
      <c r="F35" s="109"/>
      <c r="G35" s="20"/>
      <c r="H35" s="2"/>
      <c r="I35" s="2"/>
      <c r="J35" s="2"/>
      <c r="K35" s="2"/>
      <c r="L35" s="2"/>
      <c r="M35" s="2"/>
      <c r="N35" s="33"/>
      <c r="O35" s="110"/>
      <c r="P35" s="19"/>
      <c r="Q35" s="111"/>
      <c r="R35" s="33"/>
      <c r="S35" s="2"/>
      <c r="T35" s="17"/>
      <c r="U35" s="17"/>
      <c r="V35" s="30"/>
      <c r="W35" s="31"/>
      <c r="X35" s="27"/>
      <c r="Y35" s="17"/>
    </row>
    <row r="36" spans="1:25" s="12" customFormat="1" ht="15" customHeight="1" x14ac:dyDescent="0.25">
      <c r="A36" s="107"/>
      <c r="B36" s="108"/>
      <c r="C36" s="108"/>
      <c r="D36" s="108"/>
      <c r="E36" s="108"/>
      <c r="F36" s="109"/>
      <c r="G36" s="20"/>
      <c r="H36" s="2"/>
      <c r="I36" s="2"/>
      <c r="J36" s="2"/>
      <c r="K36" s="2"/>
      <c r="L36" s="2"/>
      <c r="M36" s="2"/>
      <c r="N36" s="33"/>
      <c r="O36" s="110"/>
      <c r="P36" s="19"/>
      <c r="Q36" s="111"/>
      <c r="R36" s="33"/>
      <c r="S36" s="2"/>
      <c r="T36" s="17"/>
      <c r="U36" s="17"/>
      <c r="V36" s="30"/>
      <c r="W36" s="31"/>
      <c r="X36" s="27"/>
      <c r="Y36" s="17"/>
    </row>
    <row r="37" spans="1:25" s="12" customFormat="1" ht="15" customHeight="1" x14ac:dyDescent="0.25">
      <c r="A37" s="107"/>
      <c r="B37" s="108"/>
      <c r="C37" s="108"/>
      <c r="D37" s="108"/>
      <c r="E37" s="108"/>
      <c r="F37" s="109"/>
      <c r="G37" s="20"/>
      <c r="H37" s="2"/>
      <c r="I37" s="2"/>
      <c r="J37" s="2"/>
      <c r="K37" s="2"/>
      <c r="L37" s="2"/>
      <c r="M37" s="2"/>
      <c r="N37" s="33"/>
      <c r="O37" s="110"/>
      <c r="P37" s="19"/>
      <c r="Q37" s="111"/>
      <c r="R37" s="33"/>
      <c r="S37" s="2"/>
      <c r="T37" s="17"/>
      <c r="U37" s="17"/>
      <c r="V37" s="30"/>
      <c r="W37" s="31"/>
      <c r="X37" s="27"/>
      <c r="Y37" s="17"/>
    </row>
    <row r="38" spans="1:25" s="12" customFormat="1" ht="15" customHeight="1" x14ac:dyDescent="0.25">
      <c r="A38" s="107"/>
      <c r="B38" s="108"/>
      <c r="C38" s="108"/>
      <c r="D38" s="108"/>
      <c r="E38" s="108"/>
      <c r="F38" s="109"/>
      <c r="G38" s="20"/>
      <c r="H38" s="2"/>
      <c r="I38" s="2"/>
      <c r="J38" s="2"/>
      <c r="K38" s="2"/>
      <c r="L38" s="2"/>
      <c r="M38" s="2"/>
      <c r="N38" s="33"/>
      <c r="O38" s="110"/>
      <c r="P38" s="19"/>
      <c r="Q38" s="111"/>
      <c r="R38" s="33"/>
      <c r="S38" s="2"/>
      <c r="T38" s="17"/>
      <c r="U38" s="17"/>
      <c r="V38" s="30"/>
      <c r="W38" s="31"/>
      <c r="X38" s="27"/>
      <c r="Y38" s="17"/>
    </row>
    <row r="56" spans="1:19" x14ac:dyDescent="0.25">
      <c r="A56" s="18">
        <v>42445</v>
      </c>
      <c r="B56" s="22" t="s">
        <v>19</v>
      </c>
      <c r="C56" s="22"/>
      <c r="D56" s="22" t="s">
        <v>26</v>
      </c>
      <c r="E56" s="22" t="s">
        <v>31</v>
      </c>
      <c r="F56" s="6" t="s">
        <v>0</v>
      </c>
      <c r="G56" s="4">
        <v>40</v>
      </c>
      <c r="H56" s="34"/>
      <c r="I56" s="34">
        <v>50</v>
      </c>
      <c r="J56" s="34">
        <v>4</v>
      </c>
      <c r="K56" s="34" t="s">
        <v>10</v>
      </c>
      <c r="L56" s="34" t="s">
        <v>4</v>
      </c>
      <c r="M56" s="34">
        <v>90</v>
      </c>
      <c r="N56" s="13">
        <f>IF(D56="рукав",1000,SUM(IF(K56="усил","3","0"),(PRODUCT(SUM(G56,H56),SUM(I56,J56),M56,SUM(IF(L56="ПНД","0,95","0"),IF(L56="ПВД","0,93","0"),IF(L56="ПСД","0,94","0")),2)/10000)))</f>
        <v>39.1584</v>
      </c>
      <c r="O56" s="8">
        <f>PRODUCT(1000,R56)/N56</f>
        <v>151.94696412519409</v>
      </c>
      <c r="P56" s="19"/>
      <c r="Q56" s="3">
        <v>3000</v>
      </c>
      <c r="R56" s="13">
        <v>5.95</v>
      </c>
      <c r="S56" s="34">
        <f>PRODUCT(Q56,R56)</f>
        <v>17850</v>
      </c>
    </row>
  </sheetData>
  <customSheetViews>
    <customSheetView guid="{4062228A-ADEC-4343-9F91-D97B3B74A4D0}" state="hidden" topLeftCell="A4">
      <selection activeCell="S4" sqref="S4"/>
      <pageMargins left="0.7" right="0.7" top="0.75" bottom="0.75" header="0.3" footer="0.3"/>
      <pageSetup paperSize="9" orientation="portrait" r:id="rId1"/>
    </customSheetView>
    <customSheetView guid="{29D142A5-6A76-4D6A-BA71-70FF0D3E00AE}" state="hidden" topLeftCell="A4">
      <selection activeCell="S4" sqref="S4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Y26"/>
  <sheetViews>
    <sheetView tabSelected="1" workbookViewId="0">
      <selection activeCell="N10" sqref="M10:N10"/>
    </sheetView>
  </sheetViews>
  <sheetFormatPr defaultColWidth="9.140625" defaultRowHeight="15" x14ac:dyDescent="0.25"/>
  <cols>
    <col min="1" max="1" width="9.140625" style="11" customWidth="1"/>
    <col min="2" max="2" width="11" style="11" customWidth="1"/>
    <col min="3" max="3" width="8.7109375" style="11" customWidth="1"/>
    <col min="4" max="4" width="9.42578125" style="11" customWidth="1"/>
    <col min="5" max="5" width="7.42578125" style="11" customWidth="1"/>
    <col min="6" max="6" width="10.85546875" style="11" customWidth="1"/>
    <col min="7" max="7" width="8.140625" style="11" customWidth="1"/>
    <col min="8" max="8" width="7.5703125" style="11" customWidth="1"/>
    <col min="9" max="9" width="6.7109375" style="11" customWidth="1"/>
    <col min="10" max="10" width="8.140625" style="11" customWidth="1"/>
    <col min="11" max="11" width="6.140625" style="11" customWidth="1"/>
    <col min="12" max="16384" width="9.140625" style="11"/>
  </cols>
  <sheetData>
    <row r="1" spans="1:25" ht="21" x14ac:dyDescent="0.35">
      <c r="A1" s="98" t="s">
        <v>13</v>
      </c>
      <c r="B1" s="113">
        <f>'для бланка'!A21</f>
        <v>42759</v>
      </c>
      <c r="F1" s="98" t="s">
        <v>14</v>
      </c>
      <c r="G1" s="98"/>
      <c r="I1" s="98"/>
      <c r="J1" s="105" t="str">
        <f>'для бланка'!B21</f>
        <v xml:space="preserve">Крокус </v>
      </c>
    </row>
    <row r="2" spans="1:25" ht="21" x14ac:dyDescent="0.35">
      <c r="F2" s="98" t="s">
        <v>27</v>
      </c>
      <c r="G2" s="98"/>
      <c r="I2" s="98"/>
      <c r="J2" s="104" t="str">
        <f>'для бланка'!C21</f>
        <v>Декор и цветы</v>
      </c>
    </row>
    <row r="3" spans="1:25" x14ac:dyDescent="0.25">
      <c r="H3" s="103"/>
      <c r="J3" s="102"/>
    </row>
    <row r="4" spans="1:25" s="98" customFormat="1" ht="21" x14ac:dyDescent="0.35">
      <c r="A4" s="101"/>
      <c r="B4" s="100" t="s">
        <v>49</v>
      </c>
      <c r="C4" s="100" t="s">
        <v>6</v>
      </c>
      <c r="D4" s="100" t="s">
        <v>48</v>
      </c>
      <c r="E4" s="100" t="s">
        <v>34</v>
      </c>
      <c r="F4" s="99" t="s">
        <v>47</v>
      </c>
      <c r="G4" s="99"/>
    </row>
    <row r="5" spans="1:25" ht="23.25" x14ac:dyDescent="0.35">
      <c r="A5" s="97" t="str">
        <f>'для бланка'!D21</f>
        <v>ВУР</v>
      </c>
      <c r="B5" s="96">
        <f>'для бланка'!G21</f>
        <v>60</v>
      </c>
      <c r="C5" s="96">
        <f>'для бланка'!H21</f>
        <v>0</v>
      </c>
      <c r="D5" s="96">
        <f>'для бланка'!I21</f>
        <v>50</v>
      </c>
      <c r="E5" s="96">
        <f>'для бланка'!J21</f>
        <v>2</v>
      </c>
      <c r="F5" s="114">
        <f>'для бланка'!Q21</f>
        <v>30000</v>
      </c>
      <c r="G5" s="96"/>
      <c r="H5" s="95"/>
      <c r="I5" s="94" t="s">
        <v>46</v>
      </c>
      <c r="J5" s="106">
        <f>'для бланка'!N21</f>
        <v>15</v>
      </c>
    </row>
    <row r="7" spans="1:25" ht="11.25" customHeight="1" thickBot="1" x14ac:dyDescent="0.3"/>
    <row r="8" spans="1:25" ht="29.25" customHeight="1" thickBot="1" x14ac:dyDescent="0.75">
      <c r="A8" s="93"/>
      <c r="B8" s="63"/>
      <c r="C8" s="63"/>
      <c r="D8" s="63" t="s">
        <v>45</v>
      </c>
      <c r="E8" s="63"/>
      <c r="F8" s="63"/>
      <c r="G8" s="63"/>
      <c r="H8" s="63"/>
      <c r="I8" s="54" t="s">
        <v>44</v>
      </c>
      <c r="J8" s="53"/>
      <c r="N8"/>
      <c r="O8"/>
      <c r="P8"/>
      <c r="Q8"/>
      <c r="R8"/>
      <c r="S8"/>
      <c r="T8"/>
      <c r="U8"/>
      <c r="V8"/>
      <c r="W8"/>
      <c r="X8"/>
      <c r="Y8"/>
    </row>
    <row r="9" spans="1:25" ht="21" customHeight="1" thickBot="1" x14ac:dyDescent="0.75">
      <c r="A9" s="92"/>
      <c r="B9" s="61"/>
      <c r="C9" s="61"/>
      <c r="D9" s="61"/>
      <c r="E9" s="61"/>
      <c r="F9" s="61"/>
      <c r="G9" s="91"/>
      <c r="H9" s="50"/>
      <c r="I9" s="49"/>
      <c r="J9" s="48"/>
      <c r="N9"/>
      <c r="O9"/>
      <c r="P9"/>
      <c r="Q9"/>
      <c r="R9"/>
      <c r="S9"/>
      <c r="T9"/>
      <c r="U9"/>
      <c r="V9"/>
      <c r="W9"/>
      <c r="X9"/>
      <c r="Y9"/>
    </row>
    <row r="10" spans="1:25" ht="34.5" thickBot="1" x14ac:dyDescent="0.3">
      <c r="A10" s="90" t="s">
        <v>43</v>
      </c>
      <c r="B10" s="90" t="s">
        <v>42</v>
      </c>
      <c r="C10" s="89" t="s">
        <v>41</v>
      </c>
      <c r="D10" s="88"/>
      <c r="E10" s="87" t="s">
        <v>40</v>
      </c>
      <c r="F10" s="9"/>
      <c r="H10" s="86" t="str">
        <f>'для бланка'!E21</f>
        <v>белый</v>
      </c>
      <c r="I10" s="85"/>
      <c r="J10" s="75"/>
      <c r="N10"/>
      <c r="O10"/>
      <c r="P10"/>
      <c r="Q10"/>
      <c r="R10"/>
      <c r="S10"/>
      <c r="T10"/>
      <c r="U10"/>
      <c r="V10"/>
      <c r="W10"/>
      <c r="X10"/>
      <c r="Y10"/>
    </row>
    <row r="11" spans="1:25" ht="31.5" customHeight="1" thickBot="1" x14ac:dyDescent="0.3">
      <c r="A11" s="84">
        <f>'для бланка'!W21</f>
        <v>203</v>
      </c>
      <c r="B11" s="83" t="str">
        <f>'для бланка'!L21</f>
        <v>ПНД</v>
      </c>
      <c r="C11" s="82">
        <f>'для бланка'!M21</f>
        <v>45</v>
      </c>
      <c r="D11" s="81"/>
      <c r="E11" s="80"/>
      <c r="F11" s="79"/>
      <c r="G11" s="78"/>
      <c r="H11" s="78"/>
      <c r="I11" s="77"/>
      <c r="J11" s="76"/>
      <c r="N11"/>
      <c r="O11"/>
      <c r="P11"/>
      <c r="Q11"/>
      <c r="R11"/>
      <c r="S11"/>
      <c r="T11"/>
      <c r="U11"/>
      <c r="V11"/>
      <c r="W11"/>
      <c r="X11"/>
      <c r="Y11"/>
    </row>
    <row r="12" spans="1:25" ht="49.5" customHeight="1" thickBot="1" x14ac:dyDescent="0.3">
      <c r="A12" s="75"/>
      <c r="B12" s="74"/>
      <c r="C12" s="73"/>
      <c r="D12" s="72"/>
      <c r="E12" s="71"/>
      <c r="F12" s="70" t="str">
        <f>IF(J12="без печати","БЕЗ АКТИВАЦИИ","АКТИВАЦИЯ")</f>
        <v>АКТИВАЦИЯ</v>
      </c>
      <c r="G12" s="69"/>
      <c r="H12" s="69"/>
      <c r="I12" s="68" t="s">
        <v>39</v>
      </c>
      <c r="J12" s="67" t="str">
        <f>'для бланка'!F21</f>
        <v>1+1</v>
      </c>
      <c r="N12"/>
      <c r="O12"/>
      <c r="P12"/>
      <c r="Q12"/>
      <c r="R12"/>
      <c r="S12"/>
      <c r="T12"/>
      <c r="U12"/>
      <c r="V12"/>
      <c r="W12"/>
      <c r="X12"/>
      <c r="Y12"/>
    </row>
    <row r="13" spans="1:25" x14ac:dyDescent="0.25">
      <c r="A13" s="374">
        <f>'для бланка'!T21</f>
        <v>200</v>
      </c>
      <c r="B13" s="54"/>
      <c r="C13" s="54"/>
      <c r="D13" s="375">
        <f>'для бланка'!U21</f>
        <v>201</v>
      </c>
      <c r="E13" s="54"/>
      <c r="F13" s="54"/>
      <c r="G13" s="376">
        <f>'для бланка'!V21</f>
        <v>202</v>
      </c>
      <c r="H13" s="54"/>
      <c r="I13" s="54"/>
      <c r="J13" s="377">
        <f>'для бланка'!W21</f>
        <v>203</v>
      </c>
      <c r="N13"/>
      <c r="O13"/>
      <c r="P13"/>
      <c r="Q13"/>
      <c r="R13"/>
      <c r="S13"/>
      <c r="T13"/>
      <c r="U13"/>
      <c r="V13"/>
      <c r="W13"/>
      <c r="X13"/>
      <c r="Y13"/>
    </row>
    <row r="14" spans="1:25" x14ac:dyDescent="0.25">
      <c r="A14" s="66"/>
      <c r="B14" s="10"/>
      <c r="C14" s="10"/>
      <c r="D14" s="10"/>
      <c r="E14" s="10"/>
      <c r="F14" s="10"/>
      <c r="G14" s="10"/>
      <c r="H14" s="10"/>
      <c r="I14" s="10"/>
      <c r="J14" s="65"/>
      <c r="N14"/>
      <c r="O14"/>
      <c r="P14"/>
      <c r="Q14"/>
      <c r="R14"/>
      <c r="S14"/>
      <c r="T14"/>
      <c r="U14"/>
      <c r="V14"/>
      <c r="W14"/>
      <c r="X14"/>
      <c r="Y14"/>
    </row>
    <row r="15" spans="1:25" x14ac:dyDescent="0.25">
      <c r="A15" s="66" t="s">
        <v>57</v>
      </c>
      <c r="B15" s="10">
        <v>1.5</v>
      </c>
      <c r="C15" s="10"/>
      <c r="D15" s="10" t="s">
        <v>57</v>
      </c>
      <c r="E15" s="10">
        <v>5.9</v>
      </c>
      <c r="F15" s="10"/>
      <c r="G15" s="10" t="s">
        <v>57</v>
      </c>
      <c r="H15" s="10">
        <v>11.1</v>
      </c>
      <c r="I15" s="10"/>
      <c r="J15" s="65" t="s">
        <v>58</v>
      </c>
      <c r="K15" s="11">
        <v>93.7</v>
      </c>
    </row>
    <row r="16" spans="1:25" x14ac:dyDescent="0.25">
      <c r="A16" s="66" t="s">
        <v>56</v>
      </c>
      <c r="B16" s="10">
        <v>24.6</v>
      </c>
      <c r="C16" s="10"/>
      <c r="D16" s="10" t="s">
        <v>56</v>
      </c>
      <c r="E16" s="10">
        <v>23.5</v>
      </c>
      <c r="F16" s="10"/>
      <c r="G16" s="10" t="s">
        <v>56</v>
      </c>
      <c r="H16" s="10">
        <v>22.2</v>
      </c>
      <c r="I16" s="10"/>
      <c r="J16" s="65" t="s">
        <v>56</v>
      </c>
      <c r="K16" s="11">
        <v>0.8</v>
      </c>
    </row>
    <row r="17" spans="1:11" x14ac:dyDescent="0.25">
      <c r="A17" s="66" t="s">
        <v>54</v>
      </c>
      <c r="B17" s="10">
        <v>73.900000000000006</v>
      </c>
      <c r="C17" s="10"/>
      <c r="D17" s="10" t="s">
        <v>54</v>
      </c>
      <c r="E17" s="10">
        <v>70.599999999999994</v>
      </c>
      <c r="F17" s="10"/>
      <c r="G17" s="10" t="s">
        <v>54</v>
      </c>
      <c r="H17" s="10">
        <v>66.7</v>
      </c>
      <c r="I17" s="10"/>
      <c r="J17" s="65" t="s">
        <v>54</v>
      </c>
      <c r="K17" s="11">
        <v>5.5</v>
      </c>
    </row>
    <row r="18" spans="1:11" ht="15.75" thickBot="1" x14ac:dyDescent="0.3">
      <c r="A18" s="66"/>
      <c r="B18" s="10"/>
      <c r="C18" s="10"/>
      <c r="D18" s="10"/>
      <c r="E18" s="10"/>
      <c r="F18" s="10"/>
      <c r="G18" s="10"/>
      <c r="H18" s="10"/>
      <c r="I18" s="10"/>
      <c r="J18" s="65"/>
    </row>
    <row r="19" spans="1:11" ht="33.75" customHeight="1" thickBot="1" x14ac:dyDescent="0.75">
      <c r="A19" s="64"/>
      <c r="B19" s="63"/>
      <c r="C19" s="63"/>
      <c r="D19" s="63"/>
      <c r="E19" s="63"/>
      <c r="F19" s="63"/>
      <c r="G19" s="63"/>
      <c r="H19" s="63"/>
      <c r="I19" s="54" t="s">
        <v>38</v>
      </c>
      <c r="J19" s="53"/>
    </row>
    <row r="20" spans="1:11" ht="21.75" customHeight="1" thickBot="1" x14ac:dyDescent="0.75">
      <c r="A20" s="62"/>
      <c r="B20" s="61"/>
      <c r="C20" s="61"/>
      <c r="D20" s="61"/>
      <c r="E20" s="61"/>
      <c r="F20" s="61"/>
      <c r="G20" s="61"/>
      <c r="H20" s="60"/>
      <c r="I20" s="49"/>
      <c r="J20" s="48"/>
    </row>
    <row r="21" spans="1:11" ht="19.5" customHeight="1" thickBot="1" x14ac:dyDescent="0.3">
      <c r="A21" s="59"/>
      <c r="B21" s="58"/>
      <c r="C21" s="43"/>
      <c r="D21" s="43"/>
      <c r="E21" s="43"/>
      <c r="F21" s="43"/>
      <c r="G21" s="43"/>
      <c r="H21" s="43"/>
      <c r="I21" s="43"/>
      <c r="J21" s="42"/>
    </row>
    <row r="22" spans="1:11" ht="70.5" customHeight="1" thickBot="1" x14ac:dyDescent="0.3">
      <c r="A22" s="116" t="str">
        <f>'для бланка'!F21</f>
        <v>1+1</v>
      </c>
      <c r="B22" s="57"/>
      <c r="C22" s="43"/>
      <c r="D22" s="43"/>
      <c r="E22" s="43"/>
      <c r="F22" s="43"/>
      <c r="G22" s="43"/>
      <c r="H22" s="43"/>
      <c r="I22" s="43"/>
      <c r="J22" s="42"/>
    </row>
    <row r="23" spans="1:11" ht="38.25" customHeight="1" thickBot="1" x14ac:dyDescent="0.3">
      <c r="A23" s="56"/>
      <c r="B23" s="55"/>
      <c r="C23" s="55"/>
      <c r="D23" s="55" t="s">
        <v>37</v>
      </c>
      <c r="E23" s="55"/>
      <c r="F23" s="55"/>
      <c r="G23" s="55"/>
      <c r="H23" s="55"/>
      <c r="I23" s="54" t="s">
        <v>36</v>
      </c>
      <c r="J23" s="53"/>
    </row>
    <row r="24" spans="1:11" ht="21.75" customHeight="1" thickBot="1" x14ac:dyDescent="0.3">
      <c r="A24" s="52"/>
      <c r="B24" s="51"/>
      <c r="C24" s="51"/>
      <c r="D24" s="51"/>
      <c r="E24" s="51"/>
      <c r="F24" s="51"/>
      <c r="G24" s="51"/>
      <c r="H24" s="50"/>
      <c r="I24" s="49"/>
      <c r="J24" s="48"/>
    </row>
    <row r="25" spans="1:11" ht="24" thickBot="1" x14ac:dyDescent="0.3">
      <c r="A25" s="47" t="s">
        <v>35</v>
      </c>
      <c r="B25" s="45"/>
      <c r="C25" s="47" t="s">
        <v>34</v>
      </c>
      <c r="D25" s="45"/>
      <c r="E25" s="46" t="s">
        <v>33</v>
      </c>
      <c r="F25" s="45"/>
      <c r="G25" s="44" t="s">
        <v>32</v>
      </c>
      <c r="H25" s="43"/>
      <c r="I25" s="43"/>
      <c r="J25" s="42"/>
    </row>
    <row r="26" spans="1:11" ht="93" thickBot="1" x14ac:dyDescent="0.3">
      <c r="A26" s="112" t="str">
        <f>'для бланка'!D21</f>
        <v>ВУР</v>
      </c>
      <c r="B26" s="41"/>
      <c r="C26" s="40">
        <f>'для бланка'!J21</f>
        <v>2</v>
      </c>
      <c r="D26" s="39"/>
      <c r="E26" s="38"/>
      <c r="F26" s="37"/>
      <c r="G26" s="36"/>
      <c r="H26" s="36"/>
      <c r="I26" s="36"/>
      <c r="J26" s="35"/>
    </row>
  </sheetData>
  <customSheetViews>
    <customSheetView guid="{4062228A-ADEC-4343-9F91-D97B3B74A4D0}">
      <selection activeCell="A5" sqref="A5"/>
      <pageMargins left="0.25" right="0.25" top="0.75" bottom="0.75" header="0.3" footer="0.3"/>
      <pageSetup paperSize="9" orientation="portrait" r:id="rId1"/>
    </customSheetView>
    <customSheetView guid="{29D142A5-6A76-4D6A-BA71-70FF0D3E00AE}">
      <selection activeCell="A5" sqref="A5"/>
      <pageMargins left="0.25" right="0.25" top="0.75" bottom="0.75" header="0.3" footer="0.3"/>
      <pageSetup paperSize="9" orientation="portrait" r:id="rId2"/>
    </customSheetView>
  </customSheetViews>
  <pageMargins left="0.25" right="0.25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 работе</vt:lpstr>
      <vt:lpstr>Pantone</vt:lpstr>
      <vt:lpstr>для бланка</vt:lpstr>
      <vt:lpstr>бланк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dr_arbuz</dc:creator>
  <cp:lastModifiedBy>ГАВ</cp:lastModifiedBy>
  <cp:lastPrinted>2016-12-05T12:38:36Z</cp:lastPrinted>
  <dcterms:created xsi:type="dcterms:W3CDTF">2010-10-28T09:18:53Z</dcterms:created>
  <dcterms:modified xsi:type="dcterms:W3CDTF">2017-08-11T13:09:37Z</dcterms:modified>
</cp:coreProperties>
</file>