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A3" i="1"/>
  <c r="A4" i="1" s="1"/>
  <c r="A5" i="1" s="1"/>
  <c r="C2" i="1"/>
  <c r="B2" i="1"/>
  <c r="G2" i="1"/>
  <c r="O2" i="1"/>
  <c r="K2" i="1"/>
  <c r="N3" i="1"/>
  <c r="M3" i="1"/>
  <c r="M4" i="1" s="1"/>
  <c r="O4" i="1" s="1"/>
  <c r="N2" i="1"/>
  <c r="I3" i="1"/>
  <c r="I4" i="1" s="1"/>
  <c r="J2" i="1"/>
  <c r="E3" i="1"/>
  <c r="E4" i="1" s="1"/>
  <c r="G4" i="1" s="1"/>
  <c r="K4" i="1" l="1"/>
  <c r="K3" i="1"/>
  <c r="J3" i="1"/>
  <c r="C3" i="1"/>
  <c r="O3" i="1"/>
  <c r="C5" i="1"/>
  <c r="B5" i="1"/>
  <c r="A6" i="1"/>
  <c r="C4" i="1"/>
  <c r="B4" i="1"/>
  <c r="G3" i="1"/>
  <c r="M5" i="1"/>
  <c r="N4" i="1"/>
  <c r="J4" i="1"/>
  <c r="I5" i="1"/>
  <c r="E5" i="1"/>
  <c r="O5" i="1" l="1"/>
  <c r="K5" i="1"/>
  <c r="A7" i="1"/>
  <c r="C6" i="1"/>
  <c r="B6" i="1"/>
  <c r="G5" i="1"/>
  <c r="M6" i="1"/>
  <c r="N5" i="1"/>
  <c r="J5" i="1"/>
  <c r="I6" i="1"/>
  <c r="E6" i="1"/>
  <c r="K6" i="1" l="1"/>
  <c r="O6" i="1"/>
  <c r="C7" i="1"/>
  <c r="B7" i="1"/>
  <c r="A8" i="1"/>
  <c r="G6" i="1"/>
  <c r="M7" i="1"/>
  <c r="N6" i="1"/>
  <c r="I7" i="1"/>
  <c r="J6" i="1"/>
  <c r="E7" i="1"/>
  <c r="O7" i="1" l="1"/>
  <c r="K7" i="1"/>
  <c r="A9" i="1"/>
  <c r="C8" i="1"/>
  <c r="B8" i="1"/>
  <c r="G7" i="1"/>
  <c r="M8" i="1"/>
  <c r="N7" i="1"/>
  <c r="I8" i="1"/>
  <c r="J7" i="1"/>
  <c r="E8" i="1"/>
  <c r="O8" i="1" l="1"/>
  <c r="K8" i="1"/>
  <c r="C9" i="1"/>
  <c r="A10" i="1"/>
  <c r="B9" i="1"/>
  <c r="G8" i="1"/>
  <c r="N8" i="1"/>
  <c r="M9" i="1"/>
  <c r="J8" i="1"/>
  <c r="I9" i="1"/>
  <c r="E9" i="1"/>
  <c r="K9" i="1" l="1"/>
  <c r="O9" i="1"/>
  <c r="A11" i="1"/>
  <c r="C10" i="1"/>
  <c r="B10" i="1"/>
  <c r="G9" i="1"/>
  <c r="M10" i="1"/>
  <c r="N9" i="1"/>
  <c r="I10" i="1"/>
  <c r="J9" i="1"/>
  <c r="E10" i="1"/>
  <c r="O10" i="1" l="1"/>
  <c r="K10" i="1"/>
  <c r="C11" i="1"/>
  <c r="B11" i="1"/>
  <c r="A12" i="1"/>
  <c r="G10" i="1"/>
  <c r="M11" i="1"/>
  <c r="N10" i="1"/>
  <c r="I11" i="1"/>
  <c r="J10" i="1"/>
  <c r="E11" i="1"/>
  <c r="O11" i="1" l="1"/>
  <c r="K11" i="1"/>
  <c r="A13" i="1"/>
  <c r="C12" i="1"/>
  <c r="B12" i="1"/>
  <c r="G11" i="1"/>
  <c r="M12" i="1"/>
  <c r="N11" i="1"/>
  <c r="I12" i="1"/>
  <c r="J11" i="1"/>
  <c r="E12" i="1"/>
  <c r="K12" i="1" l="1"/>
  <c r="O12" i="1"/>
  <c r="C13" i="1"/>
  <c r="B13" i="1"/>
  <c r="A14" i="1"/>
  <c r="G12" i="1"/>
  <c r="M13" i="1"/>
  <c r="N12" i="1"/>
  <c r="J12" i="1"/>
  <c r="I13" i="1"/>
  <c r="E13" i="1"/>
  <c r="O13" i="1" l="1"/>
  <c r="K13" i="1"/>
  <c r="A15" i="1"/>
  <c r="C14" i="1"/>
  <c r="B14" i="1"/>
  <c r="G13" i="1"/>
  <c r="M14" i="1"/>
  <c r="N13" i="1"/>
  <c r="J13" i="1"/>
  <c r="I14" i="1"/>
  <c r="E14" i="1"/>
  <c r="K14" i="1" l="1"/>
  <c r="O14" i="1"/>
  <c r="C15" i="1"/>
  <c r="B15" i="1"/>
  <c r="A16" i="1"/>
  <c r="G14" i="1"/>
  <c r="M15" i="1"/>
  <c r="N14" i="1"/>
  <c r="I15" i="1"/>
  <c r="J14" i="1"/>
  <c r="E15" i="1"/>
  <c r="K15" i="1" l="1"/>
  <c r="O15" i="1"/>
  <c r="A17" i="1"/>
  <c r="C16" i="1"/>
  <c r="B16" i="1"/>
  <c r="G15" i="1"/>
  <c r="M16" i="1"/>
  <c r="N15" i="1"/>
  <c r="I16" i="1"/>
  <c r="J15" i="1"/>
  <c r="E16" i="1"/>
  <c r="O16" i="1" l="1"/>
  <c r="K16" i="1"/>
  <c r="C17" i="1"/>
  <c r="B17" i="1"/>
  <c r="A18" i="1"/>
  <c r="G16" i="1"/>
  <c r="N16" i="1"/>
  <c r="M17" i="1"/>
  <c r="J16" i="1"/>
  <c r="I17" i="1"/>
  <c r="E17" i="1"/>
  <c r="K17" i="1" l="1"/>
  <c r="O17" i="1"/>
  <c r="A19" i="1"/>
  <c r="C18" i="1"/>
  <c r="B18" i="1"/>
  <c r="G17" i="1"/>
  <c r="M18" i="1"/>
  <c r="N17" i="1"/>
  <c r="I18" i="1"/>
  <c r="J17" i="1"/>
  <c r="E18" i="1"/>
  <c r="K18" i="1" l="1"/>
  <c r="O18" i="1"/>
  <c r="C19" i="1"/>
  <c r="B19" i="1"/>
  <c r="A20" i="1"/>
  <c r="G18" i="1"/>
  <c r="M19" i="1"/>
  <c r="N18" i="1"/>
  <c r="I19" i="1"/>
  <c r="J18" i="1"/>
  <c r="E19" i="1"/>
  <c r="O19" i="1" l="1"/>
  <c r="K19" i="1"/>
  <c r="A21" i="1"/>
  <c r="C20" i="1"/>
  <c r="B20" i="1"/>
  <c r="G19" i="1"/>
  <c r="N19" i="1"/>
  <c r="M20" i="1"/>
  <c r="J19" i="1"/>
  <c r="I20" i="1"/>
  <c r="E20" i="1"/>
  <c r="K20" i="1" l="1"/>
  <c r="O20" i="1"/>
  <c r="C21" i="1"/>
  <c r="B21" i="1"/>
  <c r="A22" i="1"/>
  <c r="G20" i="1"/>
  <c r="M21" i="1"/>
  <c r="N20" i="1"/>
  <c r="I21" i="1"/>
  <c r="J20" i="1"/>
  <c r="E21" i="1"/>
  <c r="O21" i="1" l="1"/>
  <c r="K21" i="1"/>
  <c r="A23" i="1"/>
  <c r="C22" i="1"/>
  <c r="B22" i="1"/>
  <c r="G21" i="1"/>
  <c r="N21" i="1"/>
  <c r="M22" i="1"/>
  <c r="J21" i="1"/>
  <c r="I22" i="1"/>
  <c r="E22" i="1"/>
  <c r="K22" i="1" l="1"/>
  <c r="O22" i="1"/>
  <c r="C23" i="1"/>
  <c r="A24" i="1"/>
  <c r="B23" i="1"/>
  <c r="G22" i="1"/>
  <c r="M23" i="1"/>
  <c r="N22" i="1"/>
  <c r="I23" i="1"/>
  <c r="J22" i="1"/>
  <c r="E23" i="1"/>
  <c r="O23" i="1" l="1"/>
  <c r="K23" i="1"/>
  <c r="A25" i="1"/>
  <c r="C24" i="1"/>
  <c r="B24" i="1"/>
  <c r="G23" i="1"/>
  <c r="M24" i="1"/>
  <c r="N23" i="1"/>
  <c r="I24" i="1"/>
  <c r="J23" i="1"/>
  <c r="E24" i="1"/>
  <c r="O24" i="1" l="1"/>
  <c r="K24" i="1"/>
  <c r="C25" i="1"/>
  <c r="B25" i="1"/>
  <c r="A26" i="1"/>
  <c r="G24" i="1"/>
  <c r="N24" i="1"/>
  <c r="M25" i="1"/>
  <c r="J24" i="1"/>
  <c r="I25" i="1"/>
  <c r="E25" i="1"/>
  <c r="K25" i="1" l="1"/>
  <c r="O25" i="1"/>
  <c r="A27" i="1"/>
  <c r="C26" i="1"/>
  <c r="B26" i="1"/>
  <c r="G25" i="1"/>
  <c r="M26" i="1"/>
  <c r="N25" i="1"/>
  <c r="I26" i="1"/>
  <c r="J25" i="1"/>
  <c r="E26" i="1"/>
  <c r="O26" i="1" l="1"/>
  <c r="K26" i="1"/>
  <c r="C27" i="1"/>
  <c r="B27" i="1"/>
  <c r="A28" i="1"/>
  <c r="G26" i="1"/>
  <c r="M27" i="1"/>
  <c r="N26" i="1"/>
  <c r="I27" i="1"/>
  <c r="J26" i="1"/>
  <c r="E27" i="1"/>
  <c r="O27" i="1" l="1"/>
  <c r="K27" i="1"/>
  <c r="A29" i="1"/>
  <c r="C28" i="1"/>
  <c r="B28" i="1"/>
  <c r="G27" i="1"/>
  <c r="M28" i="1"/>
  <c r="N27" i="1"/>
  <c r="I28" i="1"/>
  <c r="J27" i="1"/>
  <c r="E28" i="1"/>
  <c r="K28" i="1" l="1"/>
  <c r="O28" i="1"/>
  <c r="C29" i="1"/>
  <c r="B29" i="1"/>
  <c r="G28" i="1"/>
  <c r="M29" i="1"/>
  <c r="N28" i="1"/>
  <c r="I29" i="1"/>
  <c r="J28" i="1"/>
  <c r="E29" i="1"/>
  <c r="O29" i="1" l="1"/>
  <c r="K29" i="1"/>
  <c r="G29" i="1"/>
  <c r="N29" i="1"/>
  <c r="J29" i="1"/>
  <c r="F12" i="1" l="1"/>
  <c r="F13" i="1"/>
  <c r="F20" i="1"/>
  <c r="F22" i="1"/>
  <c r="F24" i="1"/>
  <c r="F25" i="1"/>
  <c r="F10" i="1"/>
  <c r="F11" i="1"/>
  <c r="F18" i="1"/>
  <c r="F19" i="1"/>
  <c r="F21" i="1"/>
  <c r="F23" i="1"/>
  <c r="F29" i="1"/>
  <c r="F17" i="1"/>
  <c r="F9" i="1"/>
  <c r="F5" i="1"/>
  <c r="F28" i="1"/>
  <c r="F16" i="1"/>
  <c r="F8" i="1"/>
  <c r="F4" i="1"/>
  <c r="F27" i="1"/>
  <c r="F15" i="1"/>
  <c r="F7" i="1"/>
  <c r="F3" i="1"/>
  <c r="F2" i="1"/>
  <c r="F6" i="1"/>
  <c r="F14" i="1"/>
  <c r="F26" i="1"/>
</calcChain>
</file>

<file path=xl/sharedStrings.xml><?xml version="1.0" encoding="utf-8"?>
<sst xmlns="http://schemas.openxmlformats.org/spreadsheetml/2006/main" count="12" uniqueCount="3">
  <si>
    <t>Дата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</si>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</sst>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\(ddd\)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Consolas"/>
      <family val="3"/>
      <charset val="204"/>
    </font>
    <font>
      <sz val="9"/>
      <color rgb="FFFF0000"/>
      <name val="Consolas"/>
      <family val="3"/>
      <charset val="204"/>
    </font>
    <font>
      <sz val="9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</cellXfs>
  <cellStyles count="1">
    <cellStyle name="Обычный" xfId="0" builtinId="0"/>
  </cellStyles>
  <dxfs count="12"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onsolas"/>
        <scheme val="none"/>
      </font>
      <numFmt numFmtId="164" formatCode="dd/mm/yyyy\ \(ddd\)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onsolas"/>
        <scheme val="none"/>
      </font>
      <numFmt numFmtId="164" formatCode="dd/mm/yyyy\ \(ddd\)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onsolas"/>
        <scheme val="none"/>
      </font>
      <numFmt numFmtId="164" formatCode="dd/mm/yyyy\ \(ddd\)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Consolas"/>
        <scheme val="none"/>
      </font>
      <numFmt numFmtId="164" formatCode="dd/mm/yyyy\ \(ddd\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E1:G29" totalsRowShown="0">
  <autoFilter ref="E1:G29"/>
  <sortState ref="E2:H43">
    <sortCondition ref="E1:E43"/>
  </sortState>
  <tableColumns count="3">
    <tableColumn id="1" name="Дата" dataDxfId="11"/>
    <tableColumn id="3" name="Столбец1" dataDxfId="10">
      <calculatedColumnFormula>WEEKNUM(Таблица1[[#This Row],[Дата]],21)</calculatedColumnFormula>
    </tableColumn>
    <tableColumn id="4" name="Столбец2" dataDxfId="9">
      <calculatedColumnFormula>TRUNC(MOD(Таблица1[[#This Row],[Дата]]-WEEKDAY(Таблица1[[#This Row],[Дата]],2),365.25)/7+1)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I1:K29" totalsRowShown="0">
  <autoFilter ref="I1:K29"/>
  <sortState ref="I2:L43">
    <sortCondition ref="I1:I43"/>
  </sortState>
  <tableColumns count="3">
    <tableColumn id="1" name="Дата" dataDxfId="8"/>
    <tableColumn id="3" name="Столбец1" dataDxfId="7">
      <calculatedColumnFormula>WEEKNUM(Таблица13[[#This Row],[Дата]],21)</calculatedColumnFormula>
    </tableColumn>
    <tableColumn id="4" name="Столбец2" dataDxfId="6">
      <calculatedColumnFormula>TRUNC(MOD(Таблица13[[#This Row],[Дата]]-WEEKDAY(Таблица13[[#This Row],[Дата]],2),365.25)/7+1)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134" displayName="Таблица134" ref="M1:O29" totalsRowShown="0">
  <autoFilter ref="M1:O29"/>
  <sortState ref="M2:P43">
    <sortCondition ref="M1:M43"/>
  </sortState>
  <tableColumns count="3">
    <tableColumn id="1" name="Дата" dataDxfId="5"/>
    <tableColumn id="3" name="Столбец1" dataDxfId="4">
      <calculatedColumnFormula>WEEKNUM(Таблица134[[#This Row],[Дата]],21)</calculatedColumnFormula>
    </tableColumn>
    <tableColumn id="4" name="Столбец2" dataDxfId="3">
      <calculatedColumnFormula>TRUNC(MOD(Таблица134[[#This Row],[Дата]]-WEEKDAY(Таблица134[[#This Row],[Дата]],2),365.25)/7+1)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Таблица15" displayName="Таблица15" ref="A1:C29" totalsRowShown="0">
  <autoFilter ref="A1:C29"/>
  <sortState ref="A2:D43">
    <sortCondition ref="A1:A43"/>
  </sortState>
  <tableColumns count="3">
    <tableColumn id="1" name="Дата" dataDxfId="2"/>
    <tableColumn id="3" name="Столбец1" dataDxfId="1">
      <calculatedColumnFormula>WEEKNUM(Таблица15[[#This Row],[Дата]],21)</calculatedColumnFormula>
    </tableColumn>
    <tableColumn id="4" name="Столбец2" dataDxfId="0">
      <calculatedColumnFormula>TRUNC(MOD(Таблица15[[#This Row],[Дата]]-WEEKDAY(Таблица15[[#This Row],[Дата]],2),365.25)/7+1)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9"/>
  <sheetViews>
    <sheetView tabSelected="1" workbookViewId="0">
      <selection activeCell="C2" sqref="C2"/>
    </sheetView>
  </sheetViews>
  <sheetFormatPr defaultRowHeight="15" x14ac:dyDescent="0.25"/>
  <cols>
    <col min="1" max="1" width="16.140625" bestFit="1" customWidth="1"/>
    <col min="5" max="5" width="19" customWidth="1"/>
    <col min="9" max="9" width="16.140625" bestFit="1" customWidth="1"/>
    <col min="13" max="13" width="16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E1" t="s">
        <v>0</v>
      </c>
      <c r="F1" t="s">
        <v>1</v>
      </c>
      <c r="G1" t="s">
        <v>2</v>
      </c>
      <c r="I1" t="s">
        <v>0</v>
      </c>
      <c r="J1" t="s">
        <v>1</v>
      </c>
      <c r="K1" t="s">
        <v>2</v>
      </c>
      <c r="M1" t="s">
        <v>0</v>
      </c>
      <c r="N1" t="s">
        <v>1</v>
      </c>
      <c r="O1" t="s">
        <v>2</v>
      </c>
    </row>
    <row r="2" spans="1:15" x14ac:dyDescent="0.25">
      <c r="A2" s="2">
        <v>40907</v>
      </c>
      <c r="B2" s="1">
        <f>WEEKNUM(Таблица15[[#This Row],[Дата]],21)</f>
        <v>52</v>
      </c>
      <c r="C2" s="1">
        <f>TRUNC(MOD(Таблица15[[#This Row],[Дата]]-WEEKDAY(Таблица15[[#This Row],[Дата]],2),365.25)/7+1)</f>
        <v>52</v>
      </c>
      <c r="E2" s="2">
        <v>41273</v>
      </c>
      <c r="F2" s="1">
        <f>WEEKNUM(Таблица1[[#This Row],[Дата]],21)</f>
        <v>52</v>
      </c>
      <c r="G2" s="1">
        <f>TRUNC(MOD(Таблица1[[#This Row],[Дата]]-WEEKDAY(Таблица1[[#This Row],[Дата]],2),365.25)/7+1)</f>
        <v>52</v>
      </c>
      <c r="I2" s="2">
        <v>41638</v>
      </c>
      <c r="J2" s="1">
        <f>WEEKNUM(Таблица13[[#This Row],[Дата]],21)</f>
        <v>1</v>
      </c>
      <c r="K2" s="1">
        <f>TRUNC(MOD(Таблица13[[#This Row],[Дата]]-WEEKDAY(Таблица13[[#This Row],[Дата]],2),365.25)/7+1)</f>
        <v>52</v>
      </c>
      <c r="M2" s="2">
        <v>42003</v>
      </c>
      <c r="N2" s="1">
        <f>WEEKNUM(Таблица134[[#This Row],[Дата]],21)</f>
        <v>1</v>
      </c>
      <c r="O2" s="1">
        <f>TRUNC(MOD(Таблица134[[#This Row],[Дата]]-WEEKDAY(Таблица134[[#This Row],[Дата]],2),365.25)/7+1)</f>
        <v>52</v>
      </c>
    </row>
    <row r="3" spans="1:15" x14ac:dyDescent="0.25">
      <c r="A3" s="2">
        <f t="shared" ref="A3:A29" si="0">A2+1</f>
        <v>40908</v>
      </c>
      <c r="B3" s="1">
        <f>WEEKNUM(Таблица15[[#This Row],[Дата]],21)</f>
        <v>52</v>
      </c>
      <c r="C3" s="1">
        <f>TRUNC(MOD(Таблица15[[#This Row],[Дата]]-WEEKDAY(Таблица15[[#This Row],[Дата]],2),365.25)/7+1)</f>
        <v>52</v>
      </c>
      <c r="E3" s="2">
        <f t="shared" ref="E3:E29" si="1">E2+1</f>
        <v>41274</v>
      </c>
      <c r="F3" s="1">
        <f>WEEKNUM(Таблица1[[#This Row],[Дата]],21)</f>
        <v>1</v>
      </c>
      <c r="G3" s="1">
        <f>TRUNC(MOD(Таблица1[[#This Row],[Дата]]-WEEKDAY(Таблица1[[#This Row],[Дата]],2),365.25)/7+1)</f>
        <v>53</v>
      </c>
      <c r="I3" s="2">
        <f t="shared" ref="I3:I29" si="2">I2+1</f>
        <v>41639</v>
      </c>
      <c r="J3" s="1">
        <f>WEEKNUM(Таблица13[[#This Row],[Дата]],21)</f>
        <v>1</v>
      </c>
      <c r="K3" s="1">
        <f>TRUNC(MOD(Таблица13[[#This Row],[Дата]]-WEEKDAY(Таблица13[[#This Row],[Дата]],2),365.25)/7+1)</f>
        <v>52</v>
      </c>
      <c r="M3" s="2">
        <f t="shared" ref="M3:M29" si="3">M2+1</f>
        <v>42004</v>
      </c>
      <c r="N3" s="1">
        <f>WEEKNUM(Таблица134[[#This Row],[Дата]],21)</f>
        <v>1</v>
      </c>
      <c r="O3" s="1">
        <f>TRUNC(MOD(Таблица134[[#This Row],[Дата]]-WEEKDAY(Таблица134[[#This Row],[Дата]],2),365.25)/7+1)</f>
        <v>52</v>
      </c>
    </row>
    <row r="4" spans="1:15" x14ac:dyDescent="0.25">
      <c r="A4" s="2">
        <f t="shared" si="0"/>
        <v>40909</v>
      </c>
      <c r="B4" s="1">
        <f>WEEKNUM(Таблица15[[#This Row],[Дата]],21)</f>
        <v>52</v>
      </c>
      <c r="C4" s="1">
        <f>TRUNC(MOD(Таблица15[[#This Row],[Дата]]-WEEKDAY(Таблица15[[#This Row],[Дата]],2),365.25)/7+1)</f>
        <v>52</v>
      </c>
      <c r="E4" s="2">
        <f t="shared" si="1"/>
        <v>41275</v>
      </c>
      <c r="F4" s="1">
        <f>WEEKNUM(Таблица1[[#This Row],[Дата]],21)</f>
        <v>1</v>
      </c>
      <c r="G4" s="1">
        <f>TRUNC(MOD(Таблица1[[#This Row],[Дата]]-WEEKDAY(Таблица1[[#This Row],[Дата]],2),365.25)/7+1)</f>
        <v>53</v>
      </c>
      <c r="I4" s="2">
        <f t="shared" si="2"/>
        <v>41640</v>
      </c>
      <c r="J4" s="1">
        <f>WEEKNUM(Таблица13[[#This Row],[Дата]],21)</f>
        <v>1</v>
      </c>
      <c r="K4" s="1">
        <f>TRUNC(MOD(Таблица13[[#This Row],[Дата]]-WEEKDAY(Таблица13[[#This Row],[Дата]],2),365.25)/7+1)</f>
        <v>52</v>
      </c>
      <c r="M4" s="2">
        <f t="shared" si="3"/>
        <v>42005</v>
      </c>
      <c r="N4" s="1">
        <f>WEEKNUM(Таблица134[[#This Row],[Дата]],21)</f>
        <v>1</v>
      </c>
      <c r="O4" s="1">
        <f>TRUNC(MOD(Таблица134[[#This Row],[Дата]]-WEEKDAY(Таблица134[[#This Row],[Дата]],2),365.25)/7+1)</f>
        <v>52</v>
      </c>
    </row>
    <row r="5" spans="1:15" x14ac:dyDescent="0.25">
      <c r="A5" s="3">
        <f t="shared" si="0"/>
        <v>40910</v>
      </c>
      <c r="B5" s="1">
        <f>WEEKNUM(Таблица15[[#This Row],[Дата]],21)</f>
        <v>1</v>
      </c>
      <c r="C5" s="1">
        <f>TRUNC(MOD(Таблица15[[#This Row],[Дата]]-WEEKDAY(Таблица15[[#This Row],[Дата]],2),365.25)/7+1)</f>
        <v>1</v>
      </c>
      <c r="E5" s="2">
        <f t="shared" si="1"/>
        <v>41276</v>
      </c>
      <c r="F5" s="1">
        <f>WEEKNUM(Таблица1[[#This Row],[Дата]],21)</f>
        <v>1</v>
      </c>
      <c r="G5" s="1">
        <f>TRUNC(MOD(Таблица1[[#This Row],[Дата]]-WEEKDAY(Таблица1[[#This Row],[Дата]],2),365.25)/7+1)</f>
        <v>53</v>
      </c>
      <c r="I5" s="2">
        <f t="shared" si="2"/>
        <v>41641</v>
      </c>
      <c r="J5" s="1">
        <f>WEEKNUM(Таблица13[[#This Row],[Дата]],21)</f>
        <v>1</v>
      </c>
      <c r="K5" s="1">
        <f>TRUNC(MOD(Таблица13[[#This Row],[Дата]]-WEEKDAY(Таблица13[[#This Row],[Дата]],2),365.25)/7+1)</f>
        <v>52</v>
      </c>
      <c r="M5" s="2">
        <f t="shared" si="3"/>
        <v>42006</v>
      </c>
      <c r="N5" s="1">
        <f>WEEKNUM(Таблица134[[#This Row],[Дата]],21)</f>
        <v>1</v>
      </c>
      <c r="O5" s="1">
        <f>TRUNC(MOD(Таблица134[[#This Row],[Дата]]-WEEKDAY(Таблица134[[#This Row],[Дата]],2),365.25)/7+1)</f>
        <v>52</v>
      </c>
    </row>
    <row r="6" spans="1:15" x14ac:dyDescent="0.25">
      <c r="A6" s="2">
        <f t="shared" si="0"/>
        <v>40911</v>
      </c>
      <c r="B6" s="1">
        <f>WEEKNUM(Таблица15[[#This Row],[Дата]],21)</f>
        <v>1</v>
      </c>
      <c r="C6" s="1">
        <f>TRUNC(MOD(Таблица15[[#This Row],[Дата]]-WEEKDAY(Таблица15[[#This Row],[Дата]],2),365.25)/7+1)</f>
        <v>1</v>
      </c>
      <c r="E6" s="2">
        <f t="shared" si="1"/>
        <v>41277</v>
      </c>
      <c r="F6" s="1">
        <f>WEEKNUM(Таблица1[[#This Row],[Дата]],21)</f>
        <v>1</v>
      </c>
      <c r="G6" s="1">
        <f>TRUNC(MOD(Таблица1[[#This Row],[Дата]]-WEEKDAY(Таблица1[[#This Row],[Дата]],2),365.25)/7+1)</f>
        <v>53</v>
      </c>
      <c r="I6" s="2">
        <f t="shared" si="2"/>
        <v>41642</v>
      </c>
      <c r="J6" s="1">
        <f>WEEKNUM(Таблица13[[#This Row],[Дата]],21)</f>
        <v>1</v>
      </c>
      <c r="K6" s="1">
        <f>TRUNC(MOD(Таблица13[[#This Row],[Дата]]-WEEKDAY(Таблица13[[#This Row],[Дата]],2),365.25)/7+1)</f>
        <v>52</v>
      </c>
      <c r="M6" s="2">
        <f t="shared" si="3"/>
        <v>42007</v>
      </c>
      <c r="N6" s="1">
        <f>WEEKNUM(Таблица134[[#This Row],[Дата]],21)</f>
        <v>1</v>
      </c>
      <c r="O6" s="1">
        <f>TRUNC(MOD(Таблица134[[#This Row],[Дата]]-WEEKDAY(Таблица134[[#This Row],[Дата]],2),365.25)/7+1)</f>
        <v>52</v>
      </c>
    </row>
    <row r="7" spans="1:15" x14ac:dyDescent="0.25">
      <c r="A7" s="2">
        <f t="shared" si="0"/>
        <v>40912</v>
      </c>
      <c r="B7" s="1">
        <f>WEEKNUM(Таблица15[[#This Row],[Дата]],21)</f>
        <v>1</v>
      </c>
      <c r="C7" s="1">
        <f>TRUNC(MOD(Таблица15[[#This Row],[Дата]]-WEEKDAY(Таблица15[[#This Row],[Дата]],2),365.25)/7+1)</f>
        <v>1</v>
      </c>
      <c r="E7" s="2">
        <f t="shared" si="1"/>
        <v>41278</v>
      </c>
      <c r="F7" s="1">
        <f>WEEKNUM(Таблица1[[#This Row],[Дата]],21)</f>
        <v>1</v>
      </c>
      <c r="G7" s="1">
        <f>TRUNC(MOD(Таблица1[[#This Row],[Дата]]-WEEKDAY(Таблица1[[#This Row],[Дата]],2),365.25)/7+1)</f>
        <v>53</v>
      </c>
      <c r="I7" s="2">
        <f t="shared" si="2"/>
        <v>41643</v>
      </c>
      <c r="J7" s="1">
        <f>WEEKNUM(Таблица13[[#This Row],[Дата]],21)</f>
        <v>1</v>
      </c>
      <c r="K7" s="1">
        <f>TRUNC(MOD(Таблица13[[#This Row],[Дата]]-WEEKDAY(Таблица13[[#This Row],[Дата]],2),365.25)/7+1)</f>
        <v>52</v>
      </c>
      <c r="M7" s="2">
        <f t="shared" si="3"/>
        <v>42008</v>
      </c>
      <c r="N7" s="1">
        <f>WEEKNUM(Таблица134[[#This Row],[Дата]],21)</f>
        <v>1</v>
      </c>
      <c r="O7" s="1">
        <f>TRUNC(MOD(Таблица134[[#This Row],[Дата]]-WEEKDAY(Таблица134[[#This Row],[Дата]],2),365.25)/7+1)</f>
        <v>52</v>
      </c>
    </row>
    <row r="8" spans="1:15" x14ac:dyDescent="0.25">
      <c r="A8" s="2">
        <f t="shared" si="0"/>
        <v>40913</v>
      </c>
      <c r="B8" s="1">
        <f>WEEKNUM(Таблица15[[#This Row],[Дата]],21)</f>
        <v>1</v>
      </c>
      <c r="C8" s="1">
        <f>TRUNC(MOD(Таблица15[[#This Row],[Дата]]-WEEKDAY(Таблица15[[#This Row],[Дата]],2),365.25)/7+1)</f>
        <v>1</v>
      </c>
      <c r="E8" s="2">
        <f t="shared" si="1"/>
        <v>41279</v>
      </c>
      <c r="F8" s="1">
        <f>WEEKNUM(Таблица1[[#This Row],[Дата]],21)</f>
        <v>1</v>
      </c>
      <c r="G8" s="1">
        <f>TRUNC(MOD(Таблица1[[#This Row],[Дата]]-WEEKDAY(Таблица1[[#This Row],[Дата]],2),365.25)/7+1)</f>
        <v>53</v>
      </c>
      <c r="I8" s="2">
        <f t="shared" si="2"/>
        <v>41644</v>
      </c>
      <c r="J8" s="1">
        <f>WEEKNUM(Таблица13[[#This Row],[Дата]],21)</f>
        <v>1</v>
      </c>
      <c r="K8" s="1">
        <f>TRUNC(MOD(Таблица13[[#This Row],[Дата]]-WEEKDAY(Таблица13[[#This Row],[Дата]],2),365.25)/7+1)</f>
        <v>52</v>
      </c>
      <c r="M8" s="3">
        <f t="shared" si="3"/>
        <v>42009</v>
      </c>
      <c r="N8" s="1">
        <f>WEEKNUM(Таблица134[[#This Row],[Дата]],21)</f>
        <v>2</v>
      </c>
      <c r="O8" s="1">
        <f>TRUNC(MOD(Таблица134[[#This Row],[Дата]]-WEEKDAY(Таблица134[[#This Row],[Дата]],2),365.25)/7+1)</f>
        <v>1</v>
      </c>
    </row>
    <row r="9" spans="1:15" x14ac:dyDescent="0.25">
      <c r="A9" s="2">
        <f t="shared" si="0"/>
        <v>40914</v>
      </c>
      <c r="B9" s="1">
        <f>WEEKNUM(Таблица15[[#This Row],[Дата]],21)</f>
        <v>1</v>
      </c>
      <c r="C9" s="1">
        <f>TRUNC(MOD(Таблица15[[#This Row],[Дата]]-WEEKDAY(Таблица15[[#This Row],[Дата]],2),365.25)/7+1)</f>
        <v>1</v>
      </c>
      <c r="E9" s="2">
        <f t="shared" si="1"/>
        <v>41280</v>
      </c>
      <c r="F9" s="1">
        <f>WEEKNUM(Таблица1[[#This Row],[Дата]],21)</f>
        <v>1</v>
      </c>
      <c r="G9" s="1">
        <f>TRUNC(MOD(Таблица1[[#This Row],[Дата]]-WEEKDAY(Таблица1[[#This Row],[Дата]],2),365.25)/7+1)</f>
        <v>53</v>
      </c>
      <c r="I9" s="3">
        <f t="shared" si="2"/>
        <v>41645</v>
      </c>
      <c r="J9" s="1">
        <f>WEEKNUM(Таблица13[[#This Row],[Дата]],21)</f>
        <v>2</v>
      </c>
      <c r="K9" s="1">
        <f>TRUNC(MOD(Таблица13[[#This Row],[Дата]]-WEEKDAY(Таблица13[[#This Row],[Дата]],2),365.25)/7+1)</f>
        <v>1</v>
      </c>
      <c r="M9" s="2">
        <f t="shared" si="3"/>
        <v>42010</v>
      </c>
      <c r="N9" s="1">
        <f>WEEKNUM(Таблица134[[#This Row],[Дата]],21)</f>
        <v>2</v>
      </c>
      <c r="O9" s="1">
        <f>TRUNC(MOD(Таблица134[[#This Row],[Дата]]-WEEKDAY(Таблица134[[#This Row],[Дата]],2),365.25)/7+1)</f>
        <v>1</v>
      </c>
    </row>
    <row r="10" spans="1:15" x14ac:dyDescent="0.25">
      <c r="A10" s="4">
        <f t="shared" si="0"/>
        <v>40915</v>
      </c>
      <c r="B10" s="1">
        <f>WEEKNUM(Таблица15[[#This Row],[Дата]],21)</f>
        <v>1</v>
      </c>
      <c r="C10" s="1">
        <f>TRUNC(MOD(Таблица15[[#This Row],[Дата]]-WEEKDAY(Таблица15[[#This Row],[Дата]],2),365.25)/7+1)</f>
        <v>1</v>
      </c>
      <c r="E10" s="3">
        <f t="shared" si="1"/>
        <v>41281</v>
      </c>
      <c r="F10" s="1">
        <f>WEEKNUM(Таблица1[[#This Row],[Дата]],21)</f>
        <v>2</v>
      </c>
      <c r="G10" s="1">
        <f>TRUNC(MOD(Таблица1[[#This Row],[Дата]]-WEEKDAY(Таблица1[[#This Row],[Дата]],2),365.25)/7+1)</f>
        <v>1</v>
      </c>
      <c r="I10" s="2">
        <f t="shared" si="2"/>
        <v>41646</v>
      </c>
      <c r="J10" s="1">
        <f>WEEKNUM(Таблица13[[#This Row],[Дата]],21)</f>
        <v>2</v>
      </c>
      <c r="K10" s="1">
        <f>TRUNC(MOD(Таблица13[[#This Row],[Дата]]-WEEKDAY(Таблица13[[#This Row],[Дата]],2),365.25)/7+1)</f>
        <v>1</v>
      </c>
      <c r="M10" s="2">
        <f t="shared" si="3"/>
        <v>42011</v>
      </c>
      <c r="N10" s="1">
        <f>WEEKNUM(Таблица134[[#This Row],[Дата]],21)</f>
        <v>2</v>
      </c>
      <c r="O10" s="1">
        <f>TRUNC(MOD(Таблица134[[#This Row],[Дата]]-WEEKDAY(Таблица134[[#This Row],[Дата]],2),365.25)/7+1)</f>
        <v>1</v>
      </c>
    </row>
    <row r="11" spans="1:15" x14ac:dyDescent="0.25">
      <c r="A11" s="2">
        <f t="shared" si="0"/>
        <v>40916</v>
      </c>
      <c r="B11" s="1">
        <f>WEEKNUM(Таблица15[[#This Row],[Дата]],21)</f>
        <v>1</v>
      </c>
      <c r="C11" s="1">
        <f>TRUNC(MOD(Таблица15[[#This Row],[Дата]]-WEEKDAY(Таблица15[[#This Row],[Дата]],2),365.25)/7+1)</f>
        <v>1</v>
      </c>
      <c r="E11" s="2">
        <f t="shared" si="1"/>
        <v>41282</v>
      </c>
      <c r="F11" s="1">
        <f>WEEKNUM(Таблица1[[#This Row],[Дата]],21)</f>
        <v>2</v>
      </c>
      <c r="G11" s="1">
        <f>TRUNC(MOD(Таблица1[[#This Row],[Дата]]-WEEKDAY(Таблица1[[#This Row],[Дата]],2),365.25)/7+1)</f>
        <v>1</v>
      </c>
      <c r="I11" s="2">
        <f t="shared" si="2"/>
        <v>41647</v>
      </c>
      <c r="J11" s="1">
        <f>WEEKNUM(Таблица13[[#This Row],[Дата]],21)</f>
        <v>2</v>
      </c>
      <c r="K11" s="1">
        <f>TRUNC(MOD(Таблица13[[#This Row],[Дата]]-WEEKDAY(Таблица13[[#This Row],[Дата]],2),365.25)/7+1)</f>
        <v>1</v>
      </c>
      <c r="M11" s="2">
        <f t="shared" si="3"/>
        <v>42012</v>
      </c>
      <c r="N11" s="1">
        <f>WEEKNUM(Таблица134[[#This Row],[Дата]],21)</f>
        <v>2</v>
      </c>
      <c r="O11" s="1">
        <f>TRUNC(MOD(Таблица134[[#This Row],[Дата]]-WEEKDAY(Таблица134[[#This Row],[Дата]],2),365.25)/7+1)</f>
        <v>1</v>
      </c>
    </row>
    <row r="12" spans="1:15" x14ac:dyDescent="0.25">
      <c r="A12" s="2">
        <f t="shared" si="0"/>
        <v>40917</v>
      </c>
      <c r="B12" s="1">
        <f>WEEKNUM(Таблица15[[#This Row],[Дата]],21)</f>
        <v>2</v>
      </c>
      <c r="C12" s="1">
        <f>TRUNC(MOD(Таблица15[[#This Row],[Дата]]-WEEKDAY(Таблица15[[#This Row],[Дата]],2),365.25)/7+1)</f>
        <v>2</v>
      </c>
      <c r="E12" s="2">
        <f t="shared" si="1"/>
        <v>41283</v>
      </c>
      <c r="F12" s="1">
        <f>WEEKNUM(Таблица1[[#This Row],[Дата]],21)</f>
        <v>2</v>
      </c>
      <c r="G12" s="1">
        <f>TRUNC(MOD(Таблица1[[#This Row],[Дата]]-WEEKDAY(Таблица1[[#This Row],[Дата]],2),365.25)/7+1)</f>
        <v>1</v>
      </c>
      <c r="I12" s="2">
        <f t="shared" si="2"/>
        <v>41648</v>
      </c>
      <c r="J12" s="1">
        <f>WEEKNUM(Таблица13[[#This Row],[Дата]],21)</f>
        <v>2</v>
      </c>
      <c r="K12" s="1">
        <f>TRUNC(MOD(Таблица13[[#This Row],[Дата]]-WEEKDAY(Таблица13[[#This Row],[Дата]],2),365.25)/7+1)</f>
        <v>1</v>
      </c>
      <c r="M12" s="2">
        <f t="shared" si="3"/>
        <v>42013</v>
      </c>
      <c r="N12" s="1">
        <f>WEEKNUM(Таблица134[[#This Row],[Дата]],21)</f>
        <v>2</v>
      </c>
      <c r="O12" s="1">
        <f>TRUNC(MOD(Таблица134[[#This Row],[Дата]]-WEEKDAY(Таблица134[[#This Row],[Дата]],2),365.25)/7+1)</f>
        <v>1</v>
      </c>
    </row>
    <row r="13" spans="1:15" x14ac:dyDescent="0.25">
      <c r="A13" s="2">
        <f t="shared" si="0"/>
        <v>40918</v>
      </c>
      <c r="B13" s="1">
        <f>WEEKNUM(Таблица15[[#This Row],[Дата]],21)</f>
        <v>2</v>
      </c>
      <c r="C13" s="1">
        <f>TRUNC(MOD(Таблица15[[#This Row],[Дата]]-WEEKDAY(Таблица15[[#This Row],[Дата]],2),365.25)/7+1)</f>
        <v>2</v>
      </c>
      <c r="E13" s="2">
        <f t="shared" si="1"/>
        <v>41284</v>
      </c>
      <c r="F13" s="1">
        <f>WEEKNUM(Таблица1[[#This Row],[Дата]],21)</f>
        <v>2</v>
      </c>
      <c r="G13" s="1">
        <f>TRUNC(MOD(Таблица1[[#This Row],[Дата]]-WEEKDAY(Таблица1[[#This Row],[Дата]],2),365.25)/7+1)</f>
        <v>1</v>
      </c>
      <c r="I13" s="2">
        <f t="shared" si="2"/>
        <v>41649</v>
      </c>
      <c r="J13" s="1">
        <f>WEEKNUM(Таблица13[[#This Row],[Дата]],21)</f>
        <v>2</v>
      </c>
      <c r="K13" s="1">
        <f>TRUNC(MOD(Таблица13[[#This Row],[Дата]]-WEEKDAY(Таблица13[[#This Row],[Дата]],2),365.25)/7+1)</f>
        <v>1</v>
      </c>
      <c r="M13" s="2">
        <f t="shared" si="3"/>
        <v>42014</v>
      </c>
      <c r="N13" s="1">
        <f>WEEKNUM(Таблица134[[#This Row],[Дата]],21)</f>
        <v>2</v>
      </c>
      <c r="O13" s="1">
        <f>TRUNC(MOD(Таблица134[[#This Row],[Дата]]-WEEKDAY(Таблица134[[#This Row],[Дата]],2),365.25)/7+1)</f>
        <v>1</v>
      </c>
    </row>
    <row r="14" spans="1:15" x14ac:dyDescent="0.25">
      <c r="A14" s="2">
        <f t="shared" si="0"/>
        <v>40919</v>
      </c>
      <c r="B14" s="1">
        <f>WEEKNUM(Таблица15[[#This Row],[Дата]],21)</f>
        <v>2</v>
      </c>
      <c r="C14" s="1">
        <f>TRUNC(MOD(Таблица15[[#This Row],[Дата]]-WEEKDAY(Таблица15[[#This Row],[Дата]],2),365.25)/7+1)</f>
        <v>2</v>
      </c>
      <c r="E14" s="2">
        <f t="shared" si="1"/>
        <v>41285</v>
      </c>
      <c r="F14" s="1">
        <f>WEEKNUM(Таблица1[[#This Row],[Дата]],21)</f>
        <v>2</v>
      </c>
      <c r="G14" s="1">
        <f>TRUNC(MOD(Таблица1[[#This Row],[Дата]]-WEEKDAY(Таблица1[[#This Row],[Дата]],2),365.25)/7+1)</f>
        <v>1</v>
      </c>
      <c r="I14" s="2">
        <f t="shared" si="2"/>
        <v>41650</v>
      </c>
      <c r="J14" s="1">
        <f>WEEKNUM(Таблица13[[#This Row],[Дата]],21)</f>
        <v>2</v>
      </c>
      <c r="K14" s="1">
        <f>TRUNC(MOD(Таблица13[[#This Row],[Дата]]-WEEKDAY(Таблица13[[#This Row],[Дата]],2),365.25)/7+1)</f>
        <v>1</v>
      </c>
      <c r="M14" s="2">
        <f t="shared" si="3"/>
        <v>42015</v>
      </c>
      <c r="N14" s="1">
        <f>WEEKNUM(Таблица134[[#This Row],[Дата]],21)</f>
        <v>2</v>
      </c>
      <c r="O14" s="1">
        <f>TRUNC(MOD(Таблица134[[#This Row],[Дата]]-WEEKDAY(Таблица134[[#This Row],[Дата]],2),365.25)/7+1)</f>
        <v>1</v>
      </c>
    </row>
    <row r="15" spans="1:15" x14ac:dyDescent="0.25">
      <c r="A15" s="2">
        <f t="shared" si="0"/>
        <v>40920</v>
      </c>
      <c r="B15" s="1">
        <f>WEEKNUM(Таблица15[[#This Row],[Дата]],21)</f>
        <v>2</v>
      </c>
      <c r="C15" s="1">
        <f>TRUNC(MOD(Таблица15[[#This Row],[Дата]]-WEEKDAY(Таблица15[[#This Row],[Дата]],2),365.25)/7+1)</f>
        <v>2</v>
      </c>
      <c r="E15" s="2">
        <f t="shared" si="1"/>
        <v>41286</v>
      </c>
      <c r="F15" s="1">
        <f>WEEKNUM(Таблица1[[#This Row],[Дата]],21)</f>
        <v>2</v>
      </c>
      <c r="G15" s="1">
        <f>TRUNC(MOD(Таблица1[[#This Row],[Дата]]-WEEKDAY(Таблица1[[#This Row],[Дата]],2),365.25)/7+1)</f>
        <v>1</v>
      </c>
      <c r="I15" s="2">
        <f t="shared" si="2"/>
        <v>41651</v>
      </c>
      <c r="J15" s="1">
        <f>WEEKNUM(Таблица13[[#This Row],[Дата]],21)</f>
        <v>2</v>
      </c>
      <c r="K15" s="1">
        <f>TRUNC(MOD(Таблица13[[#This Row],[Дата]]-WEEKDAY(Таблица13[[#This Row],[Дата]],2),365.25)/7+1)</f>
        <v>1</v>
      </c>
      <c r="M15" s="2">
        <f t="shared" si="3"/>
        <v>42016</v>
      </c>
      <c r="N15" s="1">
        <f>WEEKNUM(Таблица134[[#This Row],[Дата]],21)</f>
        <v>3</v>
      </c>
      <c r="O15" s="1">
        <f>TRUNC(MOD(Таблица134[[#This Row],[Дата]]-WEEKDAY(Таблица134[[#This Row],[Дата]],2),365.25)/7+1)</f>
        <v>2</v>
      </c>
    </row>
    <row r="16" spans="1:15" x14ac:dyDescent="0.25">
      <c r="A16" s="2">
        <f t="shared" si="0"/>
        <v>40921</v>
      </c>
      <c r="B16" s="1">
        <f>WEEKNUM(Таблица15[[#This Row],[Дата]],21)</f>
        <v>2</v>
      </c>
      <c r="C16" s="1">
        <f>TRUNC(MOD(Таблица15[[#This Row],[Дата]]-WEEKDAY(Таблица15[[#This Row],[Дата]],2),365.25)/7+1)</f>
        <v>2</v>
      </c>
      <c r="E16" s="2">
        <f t="shared" si="1"/>
        <v>41287</v>
      </c>
      <c r="F16" s="1">
        <f>WEEKNUM(Таблица1[[#This Row],[Дата]],21)</f>
        <v>2</v>
      </c>
      <c r="G16" s="1">
        <f>TRUNC(MOD(Таблица1[[#This Row],[Дата]]-WEEKDAY(Таблица1[[#This Row],[Дата]],2),365.25)/7+1)</f>
        <v>1</v>
      </c>
      <c r="I16" s="2">
        <f t="shared" si="2"/>
        <v>41652</v>
      </c>
      <c r="J16" s="1">
        <f>WEEKNUM(Таблица13[[#This Row],[Дата]],21)</f>
        <v>3</v>
      </c>
      <c r="K16" s="1">
        <f>TRUNC(MOD(Таблица13[[#This Row],[Дата]]-WEEKDAY(Таблица13[[#This Row],[Дата]],2),365.25)/7+1)</f>
        <v>2</v>
      </c>
      <c r="M16" s="2">
        <f t="shared" si="3"/>
        <v>42017</v>
      </c>
      <c r="N16" s="1">
        <f>WEEKNUM(Таблица134[[#This Row],[Дата]],21)</f>
        <v>3</v>
      </c>
      <c r="O16" s="1">
        <f>TRUNC(MOD(Таблица134[[#This Row],[Дата]]-WEEKDAY(Таблица134[[#This Row],[Дата]],2),365.25)/7+1)</f>
        <v>2</v>
      </c>
    </row>
    <row r="17" spans="1:15" x14ac:dyDescent="0.25">
      <c r="A17" s="2">
        <f t="shared" si="0"/>
        <v>40922</v>
      </c>
      <c r="B17" s="1">
        <f>WEEKNUM(Таблица15[[#This Row],[Дата]],21)</f>
        <v>2</v>
      </c>
      <c r="C17" s="1">
        <f>TRUNC(MOD(Таблица15[[#This Row],[Дата]]-WEEKDAY(Таблица15[[#This Row],[Дата]],2),365.25)/7+1)</f>
        <v>2</v>
      </c>
      <c r="E17" s="2">
        <f t="shared" si="1"/>
        <v>41288</v>
      </c>
      <c r="F17" s="1">
        <f>WEEKNUM(Таблица1[[#This Row],[Дата]],21)</f>
        <v>3</v>
      </c>
      <c r="G17" s="1">
        <f>TRUNC(MOD(Таблица1[[#This Row],[Дата]]-WEEKDAY(Таблица1[[#This Row],[Дата]],2),365.25)/7+1)</f>
        <v>2</v>
      </c>
      <c r="I17" s="2">
        <f t="shared" si="2"/>
        <v>41653</v>
      </c>
      <c r="J17" s="1">
        <f>WEEKNUM(Таблица13[[#This Row],[Дата]],21)</f>
        <v>3</v>
      </c>
      <c r="K17" s="1">
        <f>TRUNC(MOD(Таблица13[[#This Row],[Дата]]-WEEKDAY(Таблица13[[#This Row],[Дата]],2),365.25)/7+1)</f>
        <v>2</v>
      </c>
      <c r="M17" s="2">
        <f t="shared" si="3"/>
        <v>42018</v>
      </c>
      <c r="N17" s="1">
        <f>WEEKNUM(Таблица134[[#This Row],[Дата]],21)</f>
        <v>3</v>
      </c>
      <c r="O17" s="1">
        <f>TRUNC(MOD(Таблица134[[#This Row],[Дата]]-WEEKDAY(Таблица134[[#This Row],[Дата]],2),365.25)/7+1)</f>
        <v>2</v>
      </c>
    </row>
    <row r="18" spans="1:15" x14ac:dyDescent="0.25">
      <c r="A18" s="2">
        <f t="shared" si="0"/>
        <v>40923</v>
      </c>
      <c r="B18" s="1">
        <f>WEEKNUM(Таблица15[[#This Row],[Дата]],21)</f>
        <v>2</v>
      </c>
      <c r="C18" s="1">
        <f>TRUNC(MOD(Таблица15[[#This Row],[Дата]]-WEEKDAY(Таблица15[[#This Row],[Дата]],2),365.25)/7+1)</f>
        <v>2</v>
      </c>
      <c r="E18" s="2">
        <f t="shared" si="1"/>
        <v>41289</v>
      </c>
      <c r="F18" s="1">
        <f>WEEKNUM(Таблица1[[#This Row],[Дата]],21)</f>
        <v>3</v>
      </c>
      <c r="G18" s="1">
        <f>TRUNC(MOD(Таблица1[[#This Row],[Дата]]-WEEKDAY(Таблица1[[#This Row],[Дата]],2),365.25)/7+1)</f>
        <v>2</v>
      </c>
      <c r="I18" s="2">
        <f t="shared" si="2"/>
        <v>41654</v>
      </c>
      <c r="J18" s="1">
        <f>WEEKNUM(Таблица13[[#This Row],[Дата]],21)</f>
        <v>3</v>
      </c>
      <c r="K18" s="1">
        <f>TRUNC(MOD(Таблица13[[#This Row],[Дата]]-WEEKDAY(Таблица13[[#This Row],[Дата]],2),365.25)/7+1)</f>
        <v>2</v>
      </c>
      <c r="M18" s="2">
        <f t="shared" si="3"/>
        <v>42019</v>
      </c>
      <c r="N18" s="1">
        <f>WEEKNUM(Таблица134[[#This Row],[Дата]],21)</f>
        <v>3</v>
      </c>
      <c r="O18" s="1">
        <f>TRUNC(MOD(Таблица134[[#This Row],[Дата]]-WEEKDAY(Таблица134[[#This Row],[Дата]],2),365.25)/7+1)</f>
        <v>2</v>
      </c>
    </row>
    <row r="19" spans="1:15" x14ac:dyDescent="0.25">
      <c r="A19" s="2">
        <f t="shared" si="0"/>
        <v>40924</v>
      </c>
      <c r="B19" s="1">
        <f>WEEKNUM(Таблица15[[#This Row],[Дата]],21)</f>
        <v>3</v>
      </c>
      <c r="C19" s="1">
        <f>TRUNC(MOD(Таблица15[[#This Row],[Дата]]-WEEKDAY(Таблица15[[#This Row],[Дата]],2),365.25)/7+1)</f>
        <v>3</v>
      </c>
      <c r="E19" s="2">
        <f t="shared" si="1"/>
        <v>41290</v>
      </c>
      <c r="F19" s="1">
        <f>WEEKNUM(Таблица1[[#This Row],[Дата]],21)</f>
        <v>3</v>
      </c>
      <c r="G19" s="1">
        <f>TRUNC(MOD(Таблица1[[#This Row],[Дата]]-WEEKDAY(Таблица1[[#This Row],[Дата]],2),365.25)/7+1)</f>
        <v>2</v>
      </c>
      <c r="I19" s="2">
        <f t="shared" si="2"/>
        <v>41655</v>
      </c>
      <c r="J19" s="1">
        <f>WEEKNUM(Таблица13[[#This Row],[Дата]],21)</f>
        <v>3</v>
      </c>
      <c r="K19" s="1">
        <f>TRUNC(MOD(Таблица13[[#This Row],[Дата]]-WEEKDAY(Таблица13[[#This Row],[Дата]],2),365.25)/7+1)</f>
        <v>2</v>
      </c>
      <c r="M19" s="2">
        <f t="shared" si="3"/>
        <v>42020</v>
      </c>
      <c r="N19" s="1">
        <f>WEEKNUM(Таблица134[[#This Row],[Дата]],21)</f>
        <v>3</v>
      </c>
      <c r="O19" s="1">
        <f>TRUNC(MOD(Таблица134[[#This Row],[Дата]]-WEEKDAY(Таблица134[[#This Row],[Дата]],2),365.25)/7+1)</f>
        <v>2</v>
      </c>
    </row>
    <row r="20" spans="1:15" x14ac:dyDescent="0.25">
      <c r="A20" s="2">
        <f t="shared" si="0"/>
        <v>40925</v>
      </c>
      <c r="B20" s="1">
        <f>WEEKNUM(Таблица15[[#This Row],[Дата]],21)</f>
        <v>3</v>
      </c>
      <c r="C20" s="1">
        <f>TRUNC(MOD(Таблица15[[#This Row],[Дата]]-WEEKDAY(Таблица15[[#This Row],[Дата]],2),365.25)/7+1)</f>
        <v>3</v>
      </c>
      <c r="E20" s="2">
        <f t="shared" si="1"/>
        <v>41291</v>
      </c>
      <c r="F20" s="1">
        <f>WEEKNUM(Таблица1[[#This Row],[Дата]],21)</f>
        <v>3</v>
      </c>
      <c r="G20" s="1">
        <f>TRUNC(MOD(Таблица1[[#This Row],[Дата]]-WEEKDAY(Таблица1[[#This Row],[Дата]],2),365.25)/7+1)</f>
        <v>2</v>
      </c>
      <c r="I20" s="2">
        <f t="shared" si="2"/>
        <v>41656</v>
      </c>
      <c r="J20" s="1">
        <f>WEEKNUM(Таблица13[[#This Row],[Дата]],21)</f>
        <v>3</v>
      </c>
      <c r="K20" s="1">
        <f>TRUNC(MOD(Таблица13[[#This Row],[Дата]]-WEEKDAY(Таблица13[[#This Row],[Дата]],2),365.25)/7+1)</f>
        <v>2</v>
      </c>
      <c r="M20" s="2">
        <f t="shared" si="3"/>
        <v>42021</v>
      </c>
      <c r="N20" s="1">
        <f>WEEKNUM(Таблица134[[#This Row],[Дата]],21)</f>
        <v>3</v>
      </c>
      <c r="O20" s="1">
        <f>TRUNC(MOD(Таблица134[[#This Row],[Дата]]-WEEKDAY(Таблица134[[#This Row],[Дата]],2),365.25)/7+1)</f>
        <v>2</v>
      </c>
    </row>
    <row r="21" spans="1:15" x14ac:dyDescent="0.25">
      <c r="A21" s="2">
        <f t="shared" si="0"/>
        <v>40926</v>
      </c>
      <c r="B21" s="1">
        <f>WEEKNUM(Таблица15[[#This Row],[Дата]],21)</f>
        <v>3</v>
      </c>
      <c r="C21" s="1">
        <f>TRUNC(MOD(Таблица15[[#This Row],[Дата]]-WEEKDAY(Таблица15[[#This Row],[Дата]],2),365.25)/7+1)</f>
        <v>3</v>
      </c>
      <c r="E21" s="2">
        <f t="shared" si="1"/>
        <v>41292</v>
      </c>
      <c r="F21" s="1">
        <f>WEEKNUM(Таблица1[[#This Row],[Дата]],21)</f>
        <v>3</v>
      </c>
      <c r="G21" s="1">
        <f>TRUNC(MOD(Таблица1[[#This Row],[Дата]]-WEEKDAY(Таблица1[[#This Row],[Дата]],2),365.25)/7+1)</f>
        <v>2</v>
      </c>
      <c r="I21" s="2">
        <f t="shared" si="2"/>
        <v>41657</v>
      </c>
      <c r="J21" s="1">
        <f>WEEKNUM(Таблица13[[#This Row],[Дата]],21)</f>
        <v>3</v>
      </c>
      <c r="K21" s="1">
        <f>TRUNC(MOD(Таблица13[[#This Row],[Дата]]-WEEKDAY(Таблица13[[#This Row],[Дата]],2),365.25)/7+1)</f>
        <v>2</v>
      </c>
      <c r="M21" s="2">
        <f t="shared" si="3"/>
        <v>42022</v>
      </c>
      <c r="N21" s="1">
        <f>WEEKNUM(Таблица134[[#This Row],[Дата]],21)</f>
        <v>3</v>
      </c>
      <c r="O21" s="1">
        <f>TRUNC(MOD(Таблица134[[#This Row],[Дата]]-WEEKDAY(Таблица134[[#This Row],[Дата]],2),365.25)/7+1)</f>
        <v>2</v>
      </c>
    </row>
    <row r="22" spans="1:15" x14ac:dyDescent="0.25">
      <c r="A22" s="2">
        <f t="shared" si="0"/>
        <v>40927</v>
      </c>
      <c r="B22" s="1">
        <f>WEEKNUM(Таблица15[[#This Row],[Дата]],21)</f>
        <v>3</v>
      </c>
      <c r="C22" s="1">
        <f>TRUNC(MOD(Таблица15[[#This Row],[Дата]]-WEEKDAY(Таблица15[[#This Row],[Дата]],2),365.25)/7+1)</f>
        <v>3</v>
      </c>
      <c r="E22" s="2">
        <f t="shared" si="1"/>
        <v>41293</v>
      </c>
      <c r="F22" s="1">
        <f>WEEKNUM(Таблица1[[#This Row],[Дата]],21)</f>
        <v>3</v>
      </c>
      <c r="G22" s="1">
        <f>TRUNC(MOD(Таблица1[[#This Row],[Дата]]-WEEKDAY(Таблица1[[#This Row],[Дата]],2),365.25)/7+1)</f>
        <v>2</v>
      </c>
      <c r="I22" s="2">
        <f t="shared" si="2"/>
        <v>41658</v>
      </c>
      <c r="J22" s="1">
        <f>WEEKNUM(Таблица13[[#This Row],[Дата]],21)</f>
        <v>3</v>
      </c>
      <c r="K22" s="1">
        <f>TRUNC(MOD(Таблица13[[#This Row],[Дата]]-WEEKDAY(Таблица13[[#This Row],[Дата]],2),365.25)/7+1)</f>
        <v>2</v>
      </c>
      <c r="M22" s="2">
        <f t="shared" si="3"/>
        <v>42023</v>
      </c>
      <c r="N22" s="1">
        <f>WEEKNUM(Таблица134[[#This Row],[Дата]],21)</f>
        <v>4</v>
      </c>
      <c r="O22" s="1">
        <f>TRUNC(MOD(Таблица134[[#This Row],[Дата]]-WEEKDAY(Таблица134[[#This Row],[Дата]],2),365.25)/7+1)</f>
        <v>3</v>
      </c>
    </row>
    <row r="23" spans="1:15" x14ac:dyDescent="0.25">
      <c r="A23" s="2">
        <f t="shared" si="0"/>
        <v>40928</v>
      </c>
      <c r="B23" s="1">
        <f>WEEKNUM(Таблица15[[#This Row],[Дата]],21)</f>
        <v>3</v>
      </c>
      <c r="C23" s="1">
        <f>TRUNC(MOD(Таблица15[[#This Row],[Дата]]-WEEKDAY(Таблица15[[#This Row],[Дата]],2),365.25)/7+1)</f>
        <v>3</v>
      </c>
      <c r="E23" s="2">
        <f t="shared" si="1"/>
        <v>41294</v>
      </c>
      <c r="F23" s="1">
        <f>WEEKNUM(Таблица1[[#This Row],[Дата]],21)</f>
        <v>3</v>
      </c>
      <c r="G23" s="1">
        <f>TRUNC(MOD(Таблица1[[#This Row],[Дата]]-WEEKDAY(Таблица1[[#This Row],[Дата]],2),365.25)/7+1)</f>
        <v>2</v>
      </c>
      <c r="I23" s="2">
        <f t="shared" si="2"/>
        <v>41659</v>
      </c>
      <c r="J23" s="1">
        <f>WEEKNUM(Таблица13[[#This Row],[Дата]],21)</f>
        <v>4</v>
      </c>
      <c r="K23" s="1">
        <f>TRUNC(MOD(Таблица13[[#This Row],[Дата]]-WEEKDAY(Таблица13[[#This Row],[Дата]],2),365.25)/7+1)</f>
        <v>3</v>
      </c>
      <c r="M23" s="2">
        <f t="shared" si="3"/>
        <v>42024</v>
      </c>
      <c r="N23" s="1">
        <f>WEEKNUM(Таблица134[[#This Row],[Дата]],21)</f>
        <v>4</v>
      </c>
      <c r="O23" s="1">
        <f>TRUNC(MOD(Таблица134[[#This Row],[Дата]]-WEEKDAY(Таблица134[[#This Row],[Дата]],2),365.25)/7+1)</f>
        <v>3</v>
      </c>
    </row>
    <row r="24" spans="1:15" x14ac:dyDescent="0.25">
      <c r="A24" s="2">
        <f t="shared" si="0"/>
        <v>40929</v>
      </c>
      <c r="B24" s="1">
        <f>WEEKNUM(Таблица15[[#This Row],[Дата]],21)</f>
        <v>3</v>
      </c>
      <c r="C24" s="1">
        <f>TRUNC(MOD(Таблица15[[#This Row],[Дата]]-WEEKDAY(Таблица15[[#This Row],[Дата]],2),365.25)/7+1)</f>
        <v>3</v>
      </c>
      <c r="E24" s="2">
        <f t="shared" si="1"/>
        <v>41295</v>
      </c>
      <c r="F24" s="1">
        <f>WEEKNUM(Таблица1[[#This Row],[Дата]],21)</f>
        <v>4</v>
      </c>
      <c r="G24" s="1">
        <f>TRUNC(MOD(Таблица1[[#This Row],[Дата]]-WEEKDAY(Таблица1[[#This Row],[Дата]],2),365.25)/7+1)</f>
        <v>3</v>
      </c>
      <c r="I24" s="2">
        <f t="shared" si="2"/>
        <v>41660</v>
      </c>
      <c r="J24" s="1">
        <f>WEEKNUM(Таблица13[[#This Row],[Дата]],21)</f>
        <v>4</v>
      </c>
      <c r="K24" s="1">
        <f>TRUNC(MOD(Таблица13[[#This Row],[Дата]]-WEEKDAY(Таблица13[[#This Row],[Дата]],2),365.25)/7+1)</f>
        <v>3</v>
      </c>
      <c r="M24" s="2">
        <f t="shared" si="3"/>
        <v>42025</v>
      </c>
      <c r="N24" s="1">
        <f>WEEKNUM(Таблица134[[#This Row],[Дата]],21)</f>
        <v>4</v>
      </c>
      <c r="O24" s="1">
        <f>TRUNC(MOD(Таблица134[[#This Row],[Дата]]-WEEKDAY(Таблица134[[#This Row],[Дата]],2),365.25)/7+1)</f>
        <v>3</v>
      </c>
    </row>
    <row r="25" spans="1:15" x14ac:dyDescent="0.25">
      <c r="A25" s="2">
        <f t="shared" si="0"/>
        <v>40930</v>
      </c>
      <c r="B25" s="1">
        <f>WEEKNUM(Таблица15[[#This Row],[Дата]],21)</f>
        <v>3</v>
      </c>
      <c r="C25" s="1">
        <f>TRUNC(MOD(Таблица15[[#This Row],[Дата]]-WEEKDAY(Таблица15[[#This Row],[Дата]],2),365.25)/7+1)</f>
        <v>3</v>
      </c>
      <c r="E25" s="2">
        <f t="shared" si="1"/>
        <v>41296</v>
      </c>
      <c r="F25" s="1">
        <f>WEEKNUM(Таблица1[[#This Row],[Дата]],21)</f>
        <v>4</v>
      </c>
      <c r="G25" s="1">
        <f>TRUNC(MOD(Таблица1[[#This Row],[Дата]]-WEEKDAY(Таблица1[[#This Row],[Дата]],2),365.25)/7+1)</f>
        <v>3</v>
      </c>
      <c r="I25" s="2">
        <f t="shared" si="2"/>
        <v>41661</v>
      </c>
      <c r="J25" s="1">
        <f>WEEKNUM(Таблица13[[#This Row],[Дата]],21)</f>
        <v>4</v>
      </c>
      <c r="K25" s="1">
        <f>TRUNC(MOD(Таблица13[[#This Row],[Дата]]-WEEKDAY(Таблица13[[#This Row],[Дата]],2),365.25)/7+1)</f>
        <v>3</v>
      </c>
      <c r="M25" s="2">
        <f t="shared" si="3"/>
        <v>42026</v>
      </c>
      <c r="N25" s="1">
        <f>WEEKNUM(Таблица134[[#This Row],[Дата]],21)</f>
        <v>4</v>
      </c>
      <c r="O25" s="1">
        <f>TRUNC(MOD(Таблица134[[#This Row],[Дата]]-WEEKDAY(Таблица134[[#This Row],[Дата]],2),365.25)/7+1)</f>
        <v>3</v>
      </c>
    </row>
    <row r="26" spans="1:15" x14ac:dyDescent="0.25">
      <c r="A26" s="2">
        <f t="shared" si="0"/>
        <v>40931</v>
      </c>
      <c r="B26" s="1">
        <f>WEEKNUM(Таблица15[[#This Row],[Дата]],21)</f>
        <v>4</v>
      </c>
      <c r="C26" s="1">
        <f>TRUNC(MOD(Таблица15[[#This Row],[Дата]]-WEEKDAY(Таблица15[[#This Row],[Дата]],2),365.25)/7+1)</f>
        <v>4</v>
      </c>
      <c r="E26" s="2">
        <f t="shared" si="1"/>
        <v>41297</v>
      </c>
      <c r="F26" s="1">
        <f>WEEKNUM(Таблица1[[#This Row],[Дата]],21)</f>
        <v>4</v>
      </c>
      <c r="G26" s="1">
        <f>TRUNC(MOD(Таблица1[[#This Row],[Дата]]-WEEKDAY(Таблица1[[#This Row],[Дата]],2),365.25)/7+1)</f>
        <v>3</v>
      </c>
      <c r="I26" s="2">
        <f t="shared" si="2"/>
        <v>41662</v>
      </c>
      <c r="J26" s="1">
        <f>WEEKNUM(Таблица13[[#This Row],[Дата]],21)</f>
        <v>4</v>
      </c>
      <c r="K26" s="1">
        <f>TRUNC(MOD(Таблица13[[#This Row],[Дата]]-WEEKDAY(Таблица13[[#This Row],[Дата]],2),365.25)/7+1)</f>
        <v>3</v>
      </c>
      <c r="M26" s="2">
        <f t="shared" si="3"/>
        <v>42027</v>
      </c>
      <c r="N26" s="1">
        <f>WEEKNUM(Таблица134[[#This Row],[Дата]],21)</f>
        <v>4</v>
      </c>
      <c r="O26" s="1">
        <f>TRUNC(MOD(Таблица134[[#This Row],[Дата]]-WEEKDAY(Таблица134[[#This Row],[Дата]],2),365.25)/7+1)</f>
        <v>3</v>
      </c>
    </row>
    <row r="27" spans="1:15" x14ac:dyDescent="0.25">
      <c r="A27" s="2">
        <f t="shared" si="0"/>
        <v>40932</v>
      </c>
      <c r="B27" s="1">
        <f>WEEKNUM(Таблица15[[#This Row],[Дата]],21)</f>
        <v>4</v>
      </c>
      <c r="C27" s="1">
        <f>TRUNC(MOD(Таблица15[[#This Row],[Дата]]-WEEKDAY(Таблица15[[#This Row],[Дата]],2),365.25)/7+1)</f>
        <v>4</v>
      </c>
      <c r="E27" s="2">
        <f t="shared" si="1"/>
        <v>41298</v>
      </c>
      <c r="F27" s="1">
        <f>WEEKNUM(Таблица1[[#This Row],[Дата]],21)</f>
        <v>4</v>
      </c>
      <c r="G27" s="1">
        <f>TRUNC(MOD(Таблица1[[#This Row],[Дата]]-WEEKDAY(Таблица1[[#This Row],[Дата]],2),365.25)/7+1)</f>
        <v>3</v>
      </c>
      <c r="I27" s="2">
        <f t="shared" si="2"/>
        <v>41663</v>
      </c>
      <c r="J27" s="1">
        <f>WEEKNUM(Таблица13[[#This Row],[Дата]],21)</f>
        <v>4</v>
      </c>
      <c r="K27" s="1">
        <f>TRUNC(MOD(Таблица13[[#This Row],[Дата]]-WEEKDAY(Таблица13[[#This Row],[Дата]],2),365.25)/7+1)</f>
        <v>3</v>
      </c>
      <c r="M27" s="2">
        <f t="shared" si="3"/>
        <v>42028</v>
      </c>
      <c r="N27" s="1">
        <f>WEEKNUM(Таблица134[[#This Row],[Дата]],21)</f>
        <v>4</v>
      </c>
      <c r="O27" s="1">
        <f>TRUNC(MOD(Таблица134[[#This Row],[Дата]]-WEEKDAY(Таблица134[[#This Row],[Дата]],2),365.25)/7+1)</f>
        <v>3</v>
      </c>
    </row>
    <row r="28" spans="1:15" x14ac:dyDescent="0.25">
      <c r="A28" s="2">
        <f t="shared" si="0"/>
        <v>40933</v>
      </c>
      <c r="B28" s="1">
        <f>WEEKNUM(Таблица15[[#This Row],[Дата]],21)</f>
        <v>4</v>
      </c>
      <c r="C28" s="1">
        <f>TRUNC(MOD(Таблица15[[#This Row],[Дата]]-WEEKDAY(Таблица15[[#This Row],[Дата]],2),365.25)/7+1)</f>
        <v>4</v>
      </c>
      <c r="E28" s="2">
        <f t="shared" si="1"/>
        <v>41299</v>
      </c>
      <c r="F28" s="1">
        <f>WEEKNUM(Таблица1[[#This Row],[Дата]],21)</f>
        <v>4</v>
      </c>
      <c r="G28" s="1">
        <f>TRUNC(MOD(Таблица1[[#This Row],[Дата]]-WEEKDAY(Таблица1[[#This Row],[Дата]],2),365.25)/7+1)</f>
        <v>3</v>
      </c>
      <c r="I28" s="2">
        <f t="shared" si="2"/>
        <v>41664</v>
      </c>
      <c r="J28" s="1">
        <f>WEEKNUM(Таблица13[[#This Row],[Дата]],21)</f>
        <v>4</v>
      </c>
      <c r="K28" s="1">
        <f>TRUNC(MOD(Таблица13[[#This Row],[Дата]]-WEEKDAY(Таблица13[[#This Row],[Дата]],2),365.25)/7+1)</f>
        <v>3</v>
      </c>
      <c r="M28" s="2">
        <f t="shared" si="3"/>
        <v>42029</v>
      </c>
      <c r="N28" s="1">
        <f>WEEKNUM(Таблица134[[#This Row],[Дата]],21)</f>
        <v>4</v>
      </c>
      <c r="O28" s="1">
        <f>TRUNC(MOD(Таблица134[[#This Row],[Дата]]-WEEKDAY(Таблица134[[#This Row],[Дата]],2),365.25)/7+1)</f>
        <v>3</v>
      </c>
    </row>
    <row r="29" spans="1:15" x14ac:dyDescent="0.25">
      <c r="A29" s="2">
        <f t="shared" si="0"/>
        <v>40934</v>
      </c>
      <c r="B29" s="1">
        <f>WEEKNUM(Таблица15[[#This Row],[Дата]],21)</f>
        <v>4</v>
      </c>
      <c r="C29" s="1">
        <f>TRUNC(MOD(Таблица15[[#This Row],[Дата]]-WEEKDAY(Таблица15[[#This Row],[Дата]],2),365.25)/7+1)</f>
        <v>4</v>
      </c>
      <c r="E29" s="2">
        <f t="shared" si="1"/>
        <v>41300</v>
      </c>
      <c r="F29" s="1">
        <f>WEEKNUM(Таблица1[[#This Row],[Дата]],21)</f>
        <v>4</v>
      </c>
      <c r="G29" s="1">
        <f>TRUNC(MOD(Таблица1[[#This Row],[Дата]]-WEEKDAY(Таблица1[[#This Row],[Дата]],2),365.25)/7+1)</f>
        <v>3</v>
      </c>
      <c r="I29" s="2">
        <f t="shared" si="2"/>
        <v>41665</v>
      </c>
      <c r="J29" s="1">
        <f>WEEKNUM(Таблица13[[#This Row],[Дата]],21)</f>
        <v>4</v>
      </c>
      <c r="K29" s="1">
        <f>TRUNC(MOD(Таблица13[[#This Row],[Дата]]-WEEKDAY(Таблица13[[#This Row],[Дата]],2),365.25)/7+1)</f>
        <v>3</v>
      </c>
      <c r="M29" s="2">
        <f t="shared" si="3"/>
        <v>42030</v>
      </c>
      <c r="N29" s="1">
        <f>WEEKNUM(Таблица134[[#This Row],[Дата]],21)</f>
        <v>5</v>
      </c>
      <c r="O29" s="1">
        <f>TRUNC(MOD(Таблица134[[#This Row],[Дата]]-WEEKDAY(Таблица134[[#This Row],[Дата]],2),365.25)/7+1)</f>
        <v>4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Metropolis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r.s.kuznetsov</dc:creator>
  <cp:lastModifiedBy>ГАВ</cp:lastModifiedBy>
  <dcterms:created xsi:type="dcterms:W3CDTF">2017-08-18T03:43:24Z</dcterms:created>
  <dcterms:modified xsi:type="dcterms:W3CDTF">2017-08-18T07:48:13Z</dcterms:modified>
</cp:coreProperties>
</file>