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0785"/>
  </bookViews>
  <sheets>
    <sheet name="И1" sheetId="1" r:id="rId1"/>
    <sheet name="И2" sheetId="11" r:id="rId2"/>
    <sheet name="И3" sheetId="12" r:id="rId3"/>
    <sheet name="Итог" sheetId="8" r:id="rId4"/>
    <sheet name="Состав" sheetId="7" r:id="rId5"/>
    <sheet name="Сокращения" sheetId="10" r:id="rId6"/>
    <sheet name="DDLSettings" sheetId="9" r:id="rId7"/>
  </sheets>
  <calcPr calcId="152511"/>
  <fileRecoveryPr autoRecover="0"/>
</workbook>
</file>

<file path=xl/calcChain.xml><?xml version="1.0" encoding="utf-8"?>
<calcChain xmlns="http://schemas.openxmlformats.org/spreadsheetml/2006/main">
  <c r="A15" i="1" l="1" a="1"/>
  <c r="A15" i="1" s="1"/>
  <c r="D15" i="1" s="1"/>
  <c r="A16" i="1" a="1"/>
  <c r="A16" i="1" s="1"/>
  <c r="D16" i="1" s="1"/>
  <c r="A17" i="1" a="1"/>
  <c r="A17" i="1" s="1"/>
  <c r="D17" i="1" s="1"/>
  <c r="A18" i="1" a="1"/>
  <c r="A18" i="1" s="1"/>
  <c r="D18" i="1" s="1"/>
  <c r="A19" i="1" a="1"/>
  <c r="A19" i="1" s="1"/>
  <c r="D19" i="1" s="1"/>
  <c r="A20" i="1" a="1"/>
  <c r="A20" i="1" s="1"/>
  <c r="D20" i="1" s="1"/>
  <c r="A21" i="1" a="1"/>
  <c r="A21" i="1" s="1"/>
  <c r="D21" i="1" s="1"/>
  <c r="A22" i="1" a="1"/>
  <c r="A22" i="1" s="1"/>
  <c r="D22" i="1" s="1"/>
  <c r="A23" i="1" a="1"/>
  <c r="A23" i="1" s="1"/>
  <c r="D23" i="1" s="1"/>
  <c r="A24" i="1" a="1"/>
  <c r="A24" i="1" s="1"/>
  <c r="D24" i="1" s="1"/>
  <c r="A25" i="1" a="1"/>
  <c r="A25" i="1" s="1"/>
  <c r="D25" i="1" s="1"/>
  <c r="A26" i="1" a="1"/>
  <c r="A26" i="1" s="1"/>
  <c r="D26" i="1" s="1"/>
  <c r="A27" i="1" a="1"/>
  <c r="A27" i="1" s="1"/>
  <c r="D27" i="1" s="1"/>
  <c r="A28" i="1" a="1"/>
  <c r="A28" i="1" s="1"/>
  <c r="D28" i="1" s="1"/>
  <c r="A29" i="1" a="1"/>
  <c r="A29" i="1" s="1"/>
  <c r="D29" i="1" s="1"/>
  <c r="A30" i="1" a="1"/>
  <c r="A30" i="1" s="1"/>
  <c r="D30" i="1" s="1"/>
  <c r="A31" i="1" a="1"/>
  <c r="A31" i="1" s="1"/>
  <c r="D31" i="1" s="1"/>
  <c r="A32" i="1" a="1"/>
  <c r="A32" i="1" s="1"/>
  <c r="D32" i="1" s="1"/>
  <c r="A33" i="1" a="1"/>
  <c r="A33" i="1" s="1"/>
  <c r="D33" i="1" s="1"/>
  <c r="A34" i="1" a="1"/>
  <c r="A34" i="1" s="1"/>
  <c r="D34" i="1" s="1"/>
  <c r="A35" i="1" a="1"/>
  <c r="A35" i="1" s="1"/>
  <c r="D35" i="1" s="1"/>
  <c r="A36" i="1" a="1"/>
  <c r="A36" i="1" s="1"/>
  <c r="D36" i="1" s="1"/>
  <c r="A37" i="1" a="1"/>
  <c r="A37" i="1" s="1"/>
  <c r="D37" i="1" s="1"/>
  <c r="A38" i="1" a="1"/>
  <c r="A38" i="1" s="1"/>
  <c r="D38" i="1" s="1"/>
  <c r="A39" i="1" a="1"/>
  <c r="A39" i="1" s="1"/>
  <c r="D39" i="1" s="1"/>
  <c r="A40" i="1" a="1"/>
  <c r="A40" i="1" s="1"/>
  <c r="D40" i="1" s="1"/>
  <c r="A41" i="1" a="1"/>
  <c r="A41" i="1" s="1"/>
  <c r="D41" i="1" s="1"/>
  <c r="A42" i="1" a="1"/>
  <c r="A42" i="1" s="1"/>
  <c r="D42" i="1" s="1"/>
  <c r="A43" i="1" a="1"/>
  <c r="A43" i="1" s="1"/>
  <c r="D43" i="1" s="1"/>
  <c r="A44" i="1" a="1"/>
  <c r="A44" i="1" s="1"/>
  <c r="D44" i="1" s="1"/>
  <c r="A45" i="1" a="1"/>
  <c r="A45" i="1" s="1"/>
  <c r="D45" i="1" s="1"/>
  <c r="A46" i="1" a="1"/>
  <c r="A46" i="1" s="1"/>
  <c r="D46" i="1" s="1"/>
  <c r="A47" i="1" a="1"/>
  <c r="A47" i="1" s="1"/>
  <c r="D47" i="1" s="1"/>
  <c r="A48" i="1" a="1"/>
  <c r="A48" i="1" s="1"/>
  <c r="D48" i="1" s="1"/>
  <c r="A49" i="1" a="1"/>
  <c r="A49" i="1" s="1"/>
  <c r="D49" i="1" s="1"/>
  <c r="A50" i="1" a="1"/>
  <c r="A50" i="1" s="1"/>
  <c r="D50" i="1" s="1"/>
  <c r="A51" i="1" a="1"/>
  <c r="A51" i="1" s="1"/>
  <c r="D51" i="1" s="1"/>
  <c r="A52" i="1" a="1"/>
  <c r="A52" i="1" s="1"/>
  <c r="D52" i="1" s="1"/>
  <c r="A53" i="1" a="1"/>
  <c r="A53" i="1" s="1"/>
  <c r="D53" i="1" s="1"/>
  <c r="A54" i="1" a="1"/>
  <c r="A54" i="1" s="1"/>
  <c r="D54" i="1" s="1"/>
  <c r="A55" i="1" a="1"/>
  <c r="A55" i="1" s="1"/>
  <c r="D55" i="1" s="1"/>
  <c r="A56" i="1" a="1"/>
  <c r="A56" i="1" s="1"/>
  <c r="D56" i="1" s="1"/>
  <c r="A57" i="1" a="1"/>
  <c r="A57" i="1" s="1"/>
  <c r="D57" i="1" s="1"/>
  <c r="A58" i="1" a="1"/>
  <c r="A58" i="1" s="1"/>
  <c r="D58" i="1" s="1"/>
  <c r="A59" i="1" a="1"/>
  <c r="A59" i="1" s="1"/>
  <c r="D59" i="1" s="1"/>
  <c r="A60" i="1" a="1"/>
  <c r="A60" i="1" s="1"/>
  <c r="D60" i="1" s="1"/>
  <c r="A61" i="1" a="1"/>
  <c r="A61" i="1" s="1"/>
  <c r="D61" i="1" s="1"/>
  <c r="A62" i="1" a="1"/>
  <c r="A62" i="1" s="1"/>
  <c r="D62" i="1" s="1"/>
  <c r="A63" i="1" a="1"/>
  <c r="A63" i="1" s="1"/>
  <c r="D63" i="1" s="1"/>
  <c r="A64" i="1" a="1"/>
  <c r="A64" i="1" s="1"/>
  <c r="D64" i="1" s="1"/>
  <c r="A65" i="1" a="1"/>
  <c r="A65" i="1" s="1"/>
  <c r="D65" i="1" s="1"/>
  <c r="A66" i="1" a="1"/>
  <c r="A66" i="1" s="1"/>
  <c r="D66" i="1" s="1"/>
  <c r="A67" i="1" a="1"/>
  <c r="A67" i="1" s="1"/>
  <c r="D67" i="1" s="1"/>
  <c r="A68" i="1" a="1"/>
  <c r="A68" i="1" s="1"/>
  <c r="D68" i="1" s="1"/>
  <c r="A69" i="1" a="1"/>
  <c r="A69" i="1" s="1"/>
  <c r="D69" i="1" s="1"/>
  <c r="A70" i="1" a="1"/>
  <c r="A70" i="1" s="1"/>
  <c r="D70" i="1" s="1"/>
  <c r="A14" i="1" a="1"/>
  <c r="A14" i="1" s="1"/>
  <c r="E14" i="1" s="1"/>
  <c r="E58" i="1" l="1"/>
  <c r="E42" i="1"/>
  <c r="E26" i="1"/>
  <c r="E62" i="1"/>
  <c r="E46" i="1"/>
  <c r="E30" i="1"/>
  <c r="E70" i="1"/>
  <c r="E54" i="1"/>
  <c r="E38" i="1"/>
  <c r="E22" i="1"/>
  <c r="E66" i="1"/>
  <c r="E50" i="1"/>
  <c r="E34" i="1"/>
  <c r="E18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D14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A7" i="1"/>
  <c r="A8" i="1"/>
  <c r="A9" i="1"/>
  <c r="A10" i="1"/>
  <c r="A11" i="1"/>
  <c r="E70" i="7" l="1" a="1"/>
  <c r="E70" i="7" s="1"/>
  <c r="G70" i="7" s="1"/>
  <c r="E69" i="7" a="1"/>
  <c r="E69" i="7" s="1"/>
  <c r="G69" i="7" s="1"/>
  <c r="E68" i="7" a="1"/>
  <c r="E68" i="7" s="1"/>
  <c r="G68" i="7" s="1"/>
  <c r="E67" i="7" a="1"/>
  <c r="E67" i="7" s="1"/>
  <c r="G67" i="7" s="1"/>
  <c r="E66" i="7" a="1"/>
  <c r="E66" i="7" s="1"/>
  <c r="G66" i="7" s="1"/>
  <c r="E65" i="7" a="1"/>
  <c r="E65" i="7" s="1"/>
  <c r="G65" i="7" s="1"/>
  <c r="E64" i="7" a="1"/>
  <c r="E64" i="7" s="1"/>
  <c r="G64" i="7" s="1"/>
  <c r="E63" i="7" a="1"/>
  <c r="E63" i="7" s="1"/>
  <c r="G63" i="7" s="1"/>
  <c r="E62" i="7" a="1"/>
  <c r="E62" i="7" s="1"/>
  <c r="G62" i="7" s="1"/>
  <c r="E61" i="7" a="1"/>
  <c r="E61" i="7" s="1"/>
  <c r="G61" i="7" s="1"/>
  <c r="E60" i="7" a="1"/>
  <c r="E60" i="7" s="1"/>
  <c r="G60" i="7" s="1"/>
  <c r="E59" i="7" a="1"/>
  <c r="E59" i="7" s="1"/>
  <c r="G59" i="7" s="1"/>
  <c r="E58" i="7" a="1"/>
  <c r="E58" i="7" s="1"/>
  <c r="G58" i="7" s="1"/>
  <c r="E57" i="7" a="1"/>
  <c r="E57" i="7" s="1"/>
  <c r="G57" i="7" s="1"/>
  <c r="E56" i="7" a="1"/>
  <c r="E56" i="7" s="1"/>
  <c r="G56" i="7" s="1"/>
  <c r="E55" i="7" a="1"/>
  <c r="E55" i="7" s="1"/>
  <c r="G55" i="7" s="1"/>
  <c r="E54" i="7" a="1"/>
  <c r="E54" i="7" s="1"/>
  <c r="G54" i="7" s="1"/>
  <c r="E53" i="7" a="1"/>
  <c r="E53" i="7" s="1"/>
  <c r="G53" i="7" s="1"/>
  <c r="E52" i="7" a="1"/>
  <c r="E52" i="7" s="1"/>
  <c r="G52" i="7" s="1"/>
  <c r="E51" i="7" a="1"/>
  <c r="E51" i="7" s="1"/>
  <c r="G51" i="7" s="1"/>
  <c r="E50" i="7" a="1"/>
  <c r="E50" i="7" s="1"/>
  <c r="G50" i="7" s="1"/>
  <c r="E49" i="7" a="1"/>
  <c r="E49" i="7" s="1"/>
  <c r="G49" i="7" s="1"/>
  <c r="E48" i="7" a="1"/>
  <c r="E48" i="7" s="1"/>
  <c r="G48" i="7" s="1"/>
  <c r="E47" i="7" a="1"/>
  <c r="E47" i="7" s="1"/>
  <c r="G47" i="7" s="1"/>
  <c r="E46" i="7" a="1"/>
  <c r="E46" i="7" s="1"/>
  <c r="G46" i="7" s="1"/>
  <c r="E45" i="7" a="1"/>
  <c r="E45" i="7" s="1"/>
  <c r="G45" i="7" s="1"/>
  <c r="E44" i="7" a="1"/>
  <c r="E44" i="7" s="1"/>
  <c r="G44" i="7" s="1"/>
  <c r="E43" i="7" a="1"/>
  <c r="E43" i="7" s="1"/>
  <c r="G43" i="7" s="1"/>
  <c r="E42" i="7" a="1"/>
  <c r="E42" i="7" s="1"/>
  <c r="G42" i="7" s="1"/>
  <c r="E41" i="7" a="1"/>
  <c r="E41" i="7" s="1"/>
  <c r="G41" i="7" s="1"/>
  <c r="E40" i="7" a="1"/>
  <c r="E40" i="7" s="1"/>
  <c r="G40" i="7" s="1"/>
  <c r="E39" i="7" a="1"/>
  <c r="E39" i="7" s="1"/>
  <c r="G39" i="7" s="1"/>
  <c r="E38" i="7" a="1"/>
  <c r="E38" i="7" s="1"/>
  <c r="G38" i="7" s="1"/>
  <c r="E37" i="7" a="1"/>
  <c r="E37" i="7" s="1"/>
  <c r="G37" i="7" s="1"/>
  <c r="E36" i="7" a="1"/>
  <c r="E36" i="7" s="1"/>
  <c r="G36" i="7" s="1"/>
  <c r="E35" i="7" a="1"/>
  <c r="E35" i="7" s="1"/>
  <c r="G35" i="7" s="1"/>
  <c r="E34" i="7" a="1"/>
  <c r="E34" i="7" s="1"/>
  <c r="G34" i="7" s="1"/>
  <c r="E33" i="7" a="1"/>
  <c r="E33" i="7" s="1"/>
  <c r="G33" i="7" s="1"/>
  <c r="E32" i="7" a="1"/>
  <c r="E32" i="7" s="1"/>
  <c r="G32" i="7" s="1"/>
  <c r="E31" i="7" a="1"/>
  <c r="E31" i="7" s="1"/>
  <c r="G31" i="7" s="1"/>
  <c r="E30" i="7" a="1"/>
  <c r="E30" i="7" s="1"/>
  <c r="G30" i="7" s="1"/>
  <c r="E29" i="7" a="1"/>
  <c r="E29" i="7" s="1"/>
  <c r="G29" i="7" s="1"/>
  <c r="E28" i="7" a="1"/>
  <c r="E28" i="7" s="1"/>
  <c r="G28" i="7" s="1"/>
  <c r="E27" i="7" a="1"/>
  <c r="E27" i="7" s="1"/>
  <c r="G27" i="7" s="1"/>
  <c r="E26" i="7" a="1"/>
  <c r="E26" i="7" s="1"/>
  <c r="G26" i="7" s="1"/>
  <c r="E25" i="7" a="1"/>
  <c r="E25" i="7" s="1"/>
  <c r="G25" i="7" s="1"/>
  <c r="E24" i="7" a="1"/>
  <c r="E24" i="7" s="1"/>
  <c r="G24" i="7" s="1"/>
  <c r="E23" i="7" a="1"/>
  <c r="E23" i="7" s="1"/>
  <c r="G23" i="7" s="1"/>
  <c r="E22" i="7" a="1"/>
  <c r="E22" i="7" s="1"/>
  <c r="G22" i="7" s="1"/>
  <c r="E21" i="7" a="1"/>
  <c r="E21" i="7" s="1"/>
  <c r="G21" i="7" s="1"/>
  <c r="E20" i="7" a="1"/>
  <c r="E20" i="7" s="1"/>
  <c r="G20" i="7" s="1"/>
  <c r="E19" i="7" a="1"/>
  <c r="E19" i="7" s="1"/>
  <c r="G19" i="7" s="1"/>
  <c r="E18" i="7" a="1"/>
  <c r="E18" i="7" s="1"/>
  <c r="G18" i="7" s="1"/>
  <c r="E17" i="7" a="1"/>
  <c r="E17" i="7" s="1"/>
  <c r="G17" i="7" s="1"/>
  <c r="E16" i="7" a="1"/>
  <c r="E16" i="7" s="1"/>
  <c r="G16" i="7" s="1"/>
  <c r="E15" i="7" a="1"/>
  <c r="E15" i="7" s="1"/>
  <c r="G15" i="7" s="1"/>
  <c r="E14" i="7" a="1"/>
  <c r="E14" i="7" s="1"/>
  <c r="G14" i="7" s="1"/>
  <c r="E13" i="7" a="1"/>
  <c r="E13" i="7" s="1"/>
  <c r="G13" i="7" s="1"/>
  <c r="E12" i="7" a="1"/>
  <c r="E12" i="7" s="1"/>
  <c r="G12" i="7" s="1"/>
  <c r="E11" i="7" a="1"/>
  <c r="E11" i="7" s="1"/>
  <c r="G11" i="7" s="1"/>
  <c r="E10" i="7" a="1"/>
  <c r="E10" i="7" s="1"/>
  <c r="G10" i="7" s="1"/>
  <c r="E9" i="7" a="1"/>
  <c r="E9" i="7" s="1"/>
  <c r="G9" i="7" s="1"/>
  <c r="E8" i="7" a="1"/>
  <c r="E8" i="7" s="1"/>
  <c r="G8" i="7" s="1"/>
  <c r="E7" i="7" a="1"/>
  <c r="E7" i="7" s="1"/>
  <c r="G7" i="7" s="1"/>
  <c r="E6" i="7" a="1"/>
  <c r="E6" i="7" s="1"/>
  <c r="G6" i="7" s="1"/>
  <c r="E5" i="7" a="1"/>
  <c r="E5" i="7" s="1"/>
  <c r="G5" i="7" s="1"/>
  <c r="E4" i="7" a="1"/>
  <c r="E4" i="7" s="1"/>
  <c r="G4" i="7" s="1"/>
  <c r="E3" i="7" a="1"/>
  <c r="E3" i="7" s="1"/>
  <c r="G3" i="7" s="1"/>
  <c r="E2" i="7" a="1"/>
  <c r="E2" i="7" s="1"/>
  <c r="G2" i="7" s="1"/>
  <c r="N15" i="1" l="1"/>
  <c r="R15" i="1"/>
  <c r="N16" i="1"/>
  <c r="R16" i="1"/>
  <c r="N17" i="1"/>
  <c r="R17" i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N59" i="1"/>
  <c r="R59" i="1"/>
  <c r="N60" i="1"/>
  <c r="R60" i="1"/>
  <c r="N61" i="1"/>
  <c r="R61" i="1"/>
  <c r="N62" i="1"/>
  <c r="R62" i="1"/>
  <c r="N63" i="1"/>
  <c r="R63" i="1"/>
  <c r="N64" i="1"/>
  <c r="R64" i="1"/>
  <c r="N65" i="1"/>
  <c r="R65" i="1"/>
  <c r="N66" i="1"/>
  <c r="R66" i="1"/>
  <c r="N67" i="1"/>
  <c r="R67" i="1"/>
  <c r="N68" i="1"/>
  <c r="R68" i="1"/>
  <c r="N69" i="1"/>
  <c r="R69" i="1"/>
  <c r="N70" i="1"/>
  <c r="R70" i="1"/>
  <c r="D9" i="1" l="1"/>
  <c r="E10" i="1"/>
  <c r="E8" i="1"/>
  <c r="D8" i="1" l="1"/>
  <c r="E9" i="1"/>
  <c r="D10" i="1"/>
  <c r="E11" i="1"/>
  <c r="D11" i="1"/>
  <c r="A22" i="10"/>
  <c r="AL12" i="8" l="1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AU5" i="8"/>
  <c r="AV5" i="8"/>
  <c r="AW5" i="8"/>
  <c r="AU6" i="8"/>
  <c r="AV6" i="8"/>
  <c r="AW6" i="8"/>
  <c r="AU7" i="8"/>
  <c r="AV7" i="8"/>
  <c r="AW7" i="8"/>
  <c r="AU8" i="8"/>
  <c r="AV8" i="8"/>
  <c r="AW8" i="8"/>
  <c r="AL5" i="8"/>
  <c r="AM5" i="8"/>
  <c r="AN5" i="8"/>
  <c r="AP5" i="8" s="1"/>
  <c r="AQ5" i="8" s="1"/>
  <c r="AO5" i="8"/>
  <c r="AX5" i="8" s="1"/>
  <c r="AL6" i="8"/>
  <c r="AM6" i="8"/>
  <c r="AN6" i="8"/>
  <c r="AO6" i="8"/>
  <c r="AL7" i="8"/>
  <c r="AM7" i="8"/>
  <c r="AN7" i="8"/>
  <c r="AP7" i="8" s="1"/>
  <c r="AQ7" i="8" s="1"/>
  <c r="AO7" i="8"/>
  <c r="AL8" i="8"/>
  <c r="AM8" i="8"/>
  <c r="AN8" i="8"/>
  <c r="AO8" i="8"/>
  <c r="AS5" i="8"/>
  <c r="AS6" i="8"/>
  <c r="AS7" i="8"/>
  <c r="AS8" i="8"/>
  <c r="Z4" i="8"/>
  <c r="AA4" i="8" s="1"/>
  <c r="AH4" i="8"/>
  <c r="AS4" i="8"/>
  <c r="AA5" i="8"/>
  <c r="AA6" i="8"/>
  <c r="AA7" i="8"/>
  <c r="AA8" i="8"/>
  <c r="AM4" i="8"/>
  <c r="AN4" i="8"/>
  <c r="AP4" i="8" s="1"/>
  <c r="AQ4" i="8" s="1"/>
  <c r="AO4" i="8"/>
  <c r="AU4" i="8"/>
  <c r="AV4" i="8"/>
  <c r="AW4" i="8"/>
  <c r="AL4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AL11" i="8"/>
  <c r="AX9" i="8"/>
  <c r="AH9" i="8"/>
  <c r="R4" i="8"/>
  <c r="R9" i="8"/>
  <c r="J8" i="8"/>
  <c r="K8" i="8" s="1"/>
  <c r="J7" i="8"/>
  <c r="K7" i="8" s="1"/>
  <c r="J6" i="8"/>
  <c r="K6" i="8" s="1"/>
  <c r="J5" i="8"/>
  <c r="K5" i="8" s="1"/>
  <c r="J4" i="8"/>
  <c r="K4" i="8" s="1"/>
  <c r="J7" i="1"/>
  <c r="K7" i="1" s="1"/>
  <c r="J8" i="1"/>
  <c r="K8" i="1" s="1"/>
  <c r="J9" i="1"/>
  <c r="K9" i="1" s="1"/>
  <c r="J10" i="1"/>
  <c r="K10" i="1" s="1"/>
  <c r="J11" i="1"/>
  <c r="K11" i="1" s="1"/>
  <c r="AX8" i="8" l="1"/>
  <c r="AX4" i="8"/>
  <c r="AP6" i="8"/>
  <c r="AQ6" i="8" s="1"/>
  <c r="AX7" i="8"/>
  <c r="AX6" i="8"/>
  <c r="AP8" i="8"/>
  <c r="AQ8" i="8" s="1"/>
  <c r="N14" i="1"/>
  <c r="R14" i="1"/>
  <c r="R12" i="1"/>
  <c r="E7" i="1" l="1"/>
  <c r="D7" i="1"/>
</calcChain>
</file>

<file path=xl/sharedStrings.xml><?xml version="1.0" encoding="utf-8"?>
<sst xmlns="http://schemas.openxmlformats.org/spreadsheetml/2006/main" count="627" uniqueCount="236">
  <si>
    <t>Фамилия, Имя</t>
  </si>
  <si>
    <t>Амплуа</t>
  </si>
  <si>
    <t>Вратарь</t>
  </si>
  <si>
    <t>Защитник</t>
  </si>
  <si>
    <t>Нападающий</t>
  </si>
  <si>
    <t>№</t>
  </si>
  <si>
    <t>Смирнов Владимир</t>
  </si>
  <si>
    <t>Г</t>
  </si>
  <si>
    <t>ГП</t>
  </si>
  <si>
    <t>Г+П</t>
  </si>
  <si>
    <t>+</t>
  </si>
  <si>
    <t>:</t>
  </si>
  <si>
    <t>-</t>
  </si>
  <si>
    <t>Б</t>
  </si>
  <si>
    <t>РС</t>
  </si>
  <si>
    <t>М</t>
  </si>
  <si>
    <t>В игре</t>
  </si>
  <si>
    <t xml:space="preserve">К 1 </t>
  </si>
  <si>
    <t>К 2</t>
  </si>
  <si>
    <t>ШБр</t>
  </si>
  <si>
    <t>Штр</t>
  </si>
  <si>
    <t>Бр</t>
  </si>
  <si>
    <t>ПШ</t>
  </si>
  <si>
    <t xml:space="preserve">ОБ </t>
  </si>
  <si>
    <t>%ОБ</t>
  </si>
  <si>
    <t>КН</t>
  </si>
  <si>
    <t>Тов</t>
  </si>
  <si>
    <t>Офиц</t>
  </si>
  <si>
    <t>Товарищеские</t>
  </si>
  <si>
    <t>Официальные</t>
  </si>
  <si>
    <t>Итого</t>
  </si>
  <si>
    <t>Где используется</t>
  </si>
  <si>
    <t>Шаблон подстановки</t>
  </si>
  <si>
    <t>Маска поиска</t>
  </si>
  <si>
    <t>маша</t>
  </si>
  <si>
    <t>имя листа</t>
  </si>
  <si>
    <t xml:space="preserve"> диапазон</t>
  </si>
  <si>
    <t>диапазон</t>
  </si>
  <si>
    <t>*request*</t>
  </si>
  <si>
    <t>ясень</t>
  </si>
  <si>
    <t>вася</t>
  </si>
  <si>
    <t>где request - искомая строка</t>
  </si>
  <si>
    <t>каша</t>
  </si>
  <si>
    <t>паша</t>
  </si>
  <si>
    <t>request* - начинается со строки</t>
  </si>
  <si>
    <t>*request - заканчивается строкой</t>
  </si>
  <si>
    <t>*request* - содержится в строке</t>
  </si>
  <si>
    <t>В случае отсутствия ключевого слова request, маской</t>
  </si>
  <si>
    <t>поиска будет считаться *request*.</t>
  </si>
  <si>
    <t>Поиск по уже введенному в ячейку значению</t>
  </si>
  <si>
    <t>ИСТИНА - да</t>
  </si>
  <si>
    <t>ЛОЖЬ - нет</t>
  </si>
  <si>
    <t>При наличии значений, отличных от вышеупомянутых</t>
  </si>
  <si>
    <t>будет использовано значение ИСТИНА.</t>
  </si>
  <si>
    <t>Сравнение с учетом регистра</t>
  </si>
  <si>
    <t>будет использовано значение ЛОЖЬ.</t>
  </si>
  <si>
    <t>Заголовок формирования списка</t>
  </si>
  <si>
    <t xml:space="preserve">Всего уникальных записей: </t>
  </si>
  <si>
    <t>При отсутствии значения, будет использовано</t>
  </si>
  <si>
    <t>значение "Unique records: "</t>
  </si>
  <si>
    <t>Заголовок поиска</t>
  </si>
  <si>
    <t xml:space="preserve">Найдено по запросу: </t>
  </si>
  <si>
    <t>значение "Search result: "</t>
  </si>
  <si>
    <t>Ширина формы</t>
  </si>
  <si>
    <t>При наличии значений, отличных от положительных</t>
  </si>
  <si>
    <t>чисел или чисел меньше 100, или числа больше</t>
  </si>
  <si>
    <t>половины ширина приложения, будет использовано</t>
  </si>
  <si>
    <t>значение 210.</t>
  </si>
  <si>
    <t>Состав</t>
  </si>
  <si>
    <t>A1:C200</t>
  </si>
  <si>
    <t>A2:A100</t>
  </si>
  <si>
    <t>Итог</t>
  </si>
  <si>
    <t>И1</t>
  </si>
  <si>
    <t>И2</t>
  </si>
  <si>
    <t>И3</t>
  </si>
  <si>
    <t>И4</t>
  </si>
  <si>
    <t>И5</t>
  </si>
  <si>
    <t>И6</t>
  </si>
  <si>
    <t>И7</t>
  </si>
  <si>
    <t>И8</t>
  </si>
  <si>
    <t>И9</t>
  </si>
  <si>
    <t>И10</t>
  </si>
  <si>
    <t>И11</t>
  </si>
  <si>
    <t>И12</t>
  </si>
  <si>
    <t>И13</t>
  </si>
  <si>
    <t>И14</t>
  </si>
  <si>
    <t>И15</t>
  </si>
  <si>
    <t>И16</t>
  </si>
  <si>
    <t>И17</t>
  </si>
  <si>
    <t>И18</t>
  </si>
  <si>
    <t>И19</t>
  </si>
  <si>
    <t>И20</t>
  </si>
  <si>
    <t>И21</t>
  </si>
  <si>
    <t>И22</t>
  </si>
  <si>
    <t>И23</t>
  </si>
  <si>
    <t>И24</t>
  </si>
  <si>
    <t>И25</t>
  </si>
  <si>
    <t>И26</t>
  </si>
  <si>
    <t>И27</t>
  </si>
  <si>
    <t>И28</t>
  </si>
  <si>
    <t>И29</t>
  </si>
  <si>
    <t>И30</t>
  </si>
  <si>
    <t>И31</t>
  </si>
  <si>
    <t>И32</t>
  </si>
  <si>
    <t>И33</t>
  </si>
  <si>
    <t>И34</t>
  </si>
  <si>
    <t>И35</t>
  </si>
  <si>
    <t>И36</t>
  </si>
  <si>
    <t>Статистика вратаря</t>
  </si>
  <si>
    <t>К 1</t>
  </si>
  <si>
    <t>Первый состав команды</t>
  </si>
  <si>
    <t>Второй состав команды</t>
  </si>
  <si>
    <t>БР</t>
  </si>
  <si>
    <t>ОБ</t>
  </si>
  <si>
    <t>Бросков по воротам</t>
  </si>
  <si>
    <t>Пропущено шайб</t>
  </si>
  <si>
    <t>Отраженные броски</t>
  </si>
  <si>
    <t>Процент отраженных бросков</t>
  </si>
  <si>
    <t>Штрафные минуты</t>
  </si>
  <si>
    <t>Штрафные броски + отраженные, - прошущенные</t>
  </si>
  <si>
    <t>Коэффициент надежности</t>
  </si>
  <si>
    <t>Статистика полевого игрока</t>
  </si>
  <si>
    <t>Голы</t>
  </si>
  <si>
    <t>Голевые передачи</t>
  </si>
  <si>
    <t>Действия в равных составах</t>
  </si>
  <si>
    <t>Действия в большинстве</t>
  </si>
  <si>
    <t>Действия в меньшинстве</t>
  </si>
  <si>
    <t>Гол + пас</t>
  </si>
  <si>
    <t>Ставится если игрок находился на площадке когда была заброшена шайба в ворота соперника</t>
  </si>
  <si>
    <t xml:space="preserve">Ставится если игрок находился на площадке когда была пропущена шайба </t>
  </si>
  <si>
    <t>Показатель полезности, отражает разность заброшенных и пропущенных командой шайб в то время, когда тот или иной игрок находился на льду.</t>
  </si>
  <si>
    <t>Штрафные броски + реализованный, - не реализованный</t>
  </si>
  <si>
    <t>Савлов Максим</t>
  </si>
  <si>
    <t>Гильманов Дамир</t>
  </si>
  <si>
    <t>Мельников Глеб</t>
  </si>
  <si>
    <t>Кобелев Влад</t>
  </si>
  <si>
    <t>Никулин Иван</t>
  </si>
  <si>
    <t xml:space="preserve">Сапогов Максим </t>
  </si>
  <si>
    <t>Бережок Олег</t>
  </si>
  <si>
    <t>Тёмкин Ярослав</t>
  </si>
  <si>
    <t>Бардаков Тимофей</t>
  </si>
  <si>
    <t>Пастухов Тимофей</t>
  </si>
  <si>
    <t>Гуленов Сергей</t>
  </si>
  <si>
    <t>Шимф Иван</t>
  </si>
  <si>
    <t>Газизов Артём</t>
  </si>
  <si>
    <t>Вишневский Александр</t>
  </si>
  <si>
    <t>Русинов Даниил</t>
  </si>
  <si>
    <t>Богомяков Константин</t>
  </si>
  <si>
    <t>Колыванов Кирилл</t>
  </si>
  <si>
    <t>Кулиш Лев</t>
  </si>
  <si>
    <t>Пугач</t>
  </si>
  <si>
    <t>Бурдаков Илья</t>
  </si>
  <si>
    <t>Габбасов</t>
  </si>
  <si>
    <t>Паздников</t>
  </si>
  <si>
    <t>Тютин Артур</t>
  </si>
  <si>
    <t>Марков Савелий</t>
  </si>
  <si>
    <t>Тиунов Данил</t>
  </si>
  <si>
    <t>Атаманов Иван</t>
  </si>
  <si>
    <t>яяю</t>
  </si>
  <si>
    <t>Артемьев Данил</t>
  </si>
  <si>
    <t>Киреев Евгений</t>
  </si>
  <si>
    <t>Колодин Егор</t>
  </si>
  <si>
    <t>Михалев Сергей</t>
  </si>
  <si>
    <t>Окороков Семён</t>
  </si>
  <si>
    <t>Прокопенко Александр</t>
  </si>
  <si>
    <t>Головков Денис</t>
  </si>
  <si>
    <t>Полевщиков Яков</t>
  </si>
  <si>
    <t>И37</t>
  </si>
  <si>
    <t>И38</t>
  </si>
  <si>
    <t>И39</t>
  </si>
  <si>
    <t>И40</t>
  </si>
  <si>
    <t>И41</t>
  </si>
  <si>
    <t>И42</t>
  </si>
  <si>
    <t>И43</t>
  </si>
  <si>
    <t>И44</t>
  </si>
  <si>
    <t>И45</t>
  </si>
  <si>
    <t>И46</t>
  </si>
  <si>
    <t>И47</t>
  </si>
  <si>
    <t>И48</t>
  </si>
  <si>
    <t>И49</t>
  </si>
  <si>
    <t>И50</t>
  </si>
  <si>
    <t>И51</t>
  </si>
  <si>
    <t>И52</t>
  </si>
  <si>
    <t>И53</t>
  </si>
  <si>
    <t>И54</t>
  </si>
  <si>
    <t>И55</t>
  </si>
  <si>
    <t>И56</t>
  </si>
  <si>
    <t>И57</t>
  </si>
  <si>
    <t>И58</t>
  </si>
  <si>
    <t>И59</t>
  </si>
  <si>
    <t>И60</t>
  </si>
  <si>
    <t>И61</t>
  </si>
  <si>
    <t>И62</t>
  </si>
  <si>
    <t>И63</t>
  </si>
  <si>
    <t>И64</t>
  </si>
  <si>
    <t>И65</t>
  </si>
  <si>
    <t>И66</t>
  </si>
  <si>
    <t>И67</t>
  </si>
  <si>
    <t>И68</t>
  </si>
  <si>
    <t>И69</t>
  </si>
  <si>
    <t>И70</t>
  </si>
  <si>
    <t>И71</t>
  </si>
  <si>
    <t>И72</t>
  </si>
  <si>
    <t>И73</t>
  </si>
  <si>
    <t>И74</t>
  </si>
  <si>
    <t>И75</t>
  </si>
  <si>
    <t>И76</t>
  </si>
  <si>
    <t>И77</t>
  </si>
  <si>
    <t>И78</t>
  </si>
  <si>
    <t>И79</t>
  </si>
  <si>
    <t>И80</t>
  </si>
  <si>
    <t>И81</t>
  </si>
  <si>
    <t>И82</t>
  </si>
  <si>
    <t>И83</t>
  </si>
  <si>
    <t>И84</t>
  </si>
  <si>
    <t>И85</t>
  </si>
  <si>
    <t>И86</t>
  </si>
  <si>
    <t>И87</t>
  </si>
  <si>
    <t>И88</t>
  </si>
  <si>
    <t>И89</t>
  </si>
  <si>
    <t>И90</t>
  </si>
  <si>
    <t>И91</t>
  </si>
  <si>
    <t>И92</t>
  </si>
  <si>
    <t>И93</t>
  </si>
  <si>
    <t>И94</t>
  </si>
  <si>
    <t>И95</t>
  </si>
  <si>
    <t>И96</t>
  </si>
  <si>
    <t>И97</t>
  </si>
  <si>
    <t>ЛОГО</t>
  </si>
  <si>
    <t>Статус игры</t>
  </si>
  <si>
    <t>Дата матча</t>
  </si>
  <si>
    <t>Хозяева</t>
  </si>
  <si>
    <t>Гости</t>
  </si>
  <si>
    <t>Название команды</t>
  </si>
  <si>
    <t>Счет</t>
  </si>
  <si>
    <t>Название и место проведения турнира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</si>
</sst>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&quot;Фамилия, Имя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6"/>
      <name val="Tahoma"/>
      <family val="2"/>
      <charset val="204"/>
    </font>
    <font>
      <i/>
      <sz val="10"/>
      <name val="Arial"/>
      <family val="2"/>
      <charset val="204"/>
    </font>
    <font>
      <sz val="8"/>
      <color theme="0"/>
      <name val="Arial Narrow"/>
      <family val="2"/>
      <charset val="204"/>
    </font>
    <font>
      <sz val="9"/>
      <color theme="1"/>
      <name val="Arial Narrow"/>
      <family val="2"/>
      <charset val="204"/>
    </font>
    <font>
      <sz val="8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>
      <alignment vertical="center"/>
    </xf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2">
      <alignment vertical="center"/>
    </xf>
    <xf numFmtId="0" fontId="4" fillId="2" borderId="8" xfId="2" applyFont="1" applyFill="1" applyBorder="1" applyAlignment="1">
      <alignment horizontal="center" vertical="center"/>
    </xf>
    <xf numFmtId="0" fontId="3" fillId="3" borderId="8" xfId="2" applyFill="1" applyBorder="1" applyAlignment="1">
      <alignment horizontal="center" vertical="center"/>
    </xf>
    <xf numFmtId="0" fontId="3" fillId="3" borderId="22" xfId="2" applyFill="1" applyBorder="1" applyAlignment="1">
      <alignment horizontal="center" vertical="center"/>
    </xf>
    <xf numFmtId="0" fontId="3" fillId="4" borderId="23" xfId="2" applyFill="1" applyBorder="1" applyAlignment="1">
      <alignment horizontal="left" vertical="center" indent="1"/>
    </xf>
    <xf numFmtId="0" fontId="3" fillId="4" borderId="24" xfId="2" applyFill="1" applyBorder="1" applyAlignment="1">
      <alignment horizontal="left" vertical="center" indent="1"/>
    </xf>
    <xf numFmtId="0" fontId="3" fillId="4" borderId="25" xfId="2" applyFill="1" applyBorder="1" applyAlignment="1">
      <alignment horizontal="left" vertical="center" indent="1"/>
    </xf>
    <xf numFmtId="0" fontId="5" fillId="5" borderId="0" xfId="2" applyFont="1" applyFill="1" applyBorder="1">
      <alignment vertical="center"/>
    </xf>
    <xf numFmtId="0" fontId="3" fillId="0" borderId="0" xfId="2" applyAlignment="1">
      <alignment horizontal="center" vertical="center"/>
    </xf>
    <xf numFmtId="0" fontId="3" fillId="3" borderId="8" xfId="2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9" fontId="1" fillId="0" borderId="14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9" fontId="1" fillId="0" borderId="10" xfId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1" fillId="0" borderId="8" xfId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2" borderId="8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checked="Checked" fmlaLink="H2" lockText="1" noThreeD="1"/>
</file>

<file path=xl/ctrlProps/ctrlProp2.xml><?xml version="1.0" encoding="utf-8"?>
<formControlPr xmlns="http://schemas.microsoft.com/office/spreadsheetml/2009/9/main" objectType="CheckBox" fmlaLink="H3" lockText="1" noThreeD="1"/>
</file>

<file path=xl/ctrlProps/ctrlProp3.xml><?xml version="1.0" encoding="utf-8"?>
<formControlPr xmlns="http://schemas.microsoft.com/office/spreadsheetml/2009/9/main" objectType="CheckBox" fmlaLink="H4" lockText="1" noThreeD="1"/>
</file>

<file path=xl/ctrlProps/ctrlProp4.xml><?xml version="1.0" encoding="utf-8"?>
<formControlPr xmlns="http://schemas.microsoft.com/office/spreadsheetml/2009/9/main" objectType="CheckBox" fmlaLink="H5" lockText="1" noThreeD="1"/>
</file>

<file path=xl/ctrlProps/ctrlProp5.xml><?xml version="1.0" encoding="utf-8"?>
<formControlPr xmlns="http://schemas.microsoft.com/office/spreadsheetml/2009/9/main" objectType="CheckBox" fmlaLink="H6" lockText="1" noThreeD="1"/>
</file>

<file path=xl/ctrlProps/ctrlProp6.xml><?xml version="1.0" encoding="utf-8"?>
<formControlPr xmlns="http://schemas.microsoft.com/office/spreadsheetml/2009/9/main" objectType="CheckBox" checked="Checked" fmlaLink="H7" lockText="1" noThreeD="1"/>
</file>

<file path=xl/ctrlProps/ctrlProp7.xml><?xml version="1.0" encoding="utf-8"?>
<formControlPr xmlns="http://schemas.microsoft.com/office/spreadsheetml/2009/9/main" objectType="CheckBox" checked="Checked" fmlaLink="H8" lockText="1" noThreeD="1"/>
</file>

<file path=xl/ctrlProps/ctrlProp8.xml><?xml version="1.0" encoding="utf-8"?>
<formControlPr xmlns="http://schemas.microsoft.com/office/spreadsheetml/2009/9/main" objectType="CheckBox" fmlaLink="H9" lockText="1" noThreeD="1"/>
</file>

<file path=xl/ctrlProps/ctrlProp9.xml><?xml version="1.0" encoding="utf-8"?>
<formControlPr xmlns="http://schemas.microsoft.com/office/spreadsheetml/2009/9/main" objectType="CheckBox" checked="Checked" fmlaLink="H10" lockText="1" noThreeD="1"/>
</file>

<file path=xl/ctrlProps/ctrlProp10.xml><?xml version="1.0" encoding="utf-8"?>
<formControlPr xmlns="http://schemas.microsoft.com/office/spreadsheetml/2009/9/main" objectType="CheckBox" fmlaLink="H11" lockText="1" noThreeD="1"/>
</file>

<file path=xl/ctrlProps/ctrlProp11.xml><?xml version="1.0" encoding="utf-8"?>
<formControlPr xmlns="http://schemas.microsoft.com/office/spreadsheetml/2009/9/main" objectType="CheckBox" fmlaLink="H12" lockText="1" noThreeD="1"/>
</file>

<file path=xl/ctrlProps/ctrlProp12.xml><?xml version="1.0" encoding="utf-8"?>
<formControlPr xmlns="http://schemas.microsoft.com/office/spreadsheetml/2009/9/main" objectType="CheckBox" fmlaLink="H13" lockText="1" noThreeD="1"/>
</file>

<file path=xl/ctrlProps/ctrlProp13.xml><?xml version="1.0" encoding="utf-8"?>
<formControlPr xmlns="http://schemas.microsoft.com/office/spreadsheetml/2009/9/main" objectType="CheckBox" fmlaLink="H14" lockText="1" noThreeD="1"/>
</file>

<file path=xl/ctrlProps/ctrlProp14.xml><?xml version="1.0" encoding="utf-8"?>
<formControlPr xmlns="http://schemas.microsoft.com/office/spreadsheetml/2009/9/main" objectType="CheckBox" fmlaLink="H15" lockText="1" noThreeD="1"/>
</file>

<file path=xl/ctrlProps/ctrlProp15.xml><?xml version="1.0" encoding="utf-8"?>
<formControlPr xmlns="http://schemas.microsoft.com/office/spreadsheetml/2009/9/main" objectType="CheckBox" fmlaLink="H16" lockText="1" noThreeD="1"/>
</file>

<file path=xl/ctrlProps/ctrlProp16.xml><?xml version="1.0" encoding="utf-8"?>
<formControlPr xmlns="http://schemas.microsoft.com/office/spreadsheetml/2009/9/main" objectType="CheckBox" fmlaLink="H17" lockText="1" noThreeD="1"/>
</file>

<file path=xl/ctrlProps/ctrlProp17.xml><?xml version="1.0" encoding="utf-8"?>
<formControlPr xmlns="http://schemas.microsoft.com/office/spreadsheetml/2009/9/main" objectType="CheckBox" fmlaLink="H18" lockText="1" noThreeD="1"/>
</file>

<file path=xl/ctrlProps/ctrlProp18.xml><?xml version="1.0" encoding="utf-8"?>
<formControlPr xmlns="http://schemas.microsoft.com/office/spreadsheetml/2009/9/main" objectType="CheckBox" fmlaLink="H19" lockText="1" noThreeD="1"/>
</file>

<file path=xl/ctrlProps/ctrlProp19.xml><?xml version="1.0" encoding="utf-8"?>
<formControlPr xmlns="http://schemas.microsoft.com/office/spreadsheetml/2009/9/main" objectType="CheckBox" fmlaLink="H20" lockText="1" noThreeD="1"/>
</file>

<file path=xl/ctrlProps/ctrlProp20.xml><?xml version="1.0" encoding="utf-8"?>
<formControlPr xmlns="http://schemas.microsoft.com/office/spreadsheetml/2009/9/main" objectType="CheckBox" fmlaLink="H21" lockText="1" noThreeD="1"/>
</file>

<file path=xl/ctrlProps/ctrlProp21.xml><?xml version="1.0" encoding="utf-8"?>
<formControlPr xmlns="http://schemas.microsoft.com/office/spreadsheetml/2009/9/main" objectType="CheckBox" fmlaLink="H22" lockText="1" noThreeD="1"/>
</file>

<file path=xl/ctrlProps/ctrlProp22.xml><?xml version="1.0" encoding="utf-8"?>
<formControlPr xmlns="http://schemas.microsoft.com/office/spreadsheetml/2009/9/main" objectType="CheckBox" checked="Checked" fmlaLink="H23" lockText="1" noThreeD="1"/>
</file>

<file path=xl/ctrlProps/ctrlProp23.xml><?xml version="1.0" encoding="utf-8"?>
<formControlPr xmlns="http://schemas.microsoft.com/office/spreadsheetml/2009/9/main" objectType="CheckBox" checked="Checked" fmlaLink="H24" lockText="1" noThreeD="1"/>
</file>

<file path=xl/ctrlProps/ctrlProp24.xml><?xml version="1.0" encoding="utf-8"?>
<formControlPr xmlns="http://schemas.microsoft.com/office/spreadsheetml/2009/9/main" objectType="CheckBox" checked="Checked" fmlaLink="H25" lockText="1" noThreeD="1"/>
</file>

<file path=xl/ctrlProps/ctrlProp25.xml><?xml version="1.0" encoding="utf-8"?>
<formControlPr xmlns="http://schemas.microsoft.com/office/spreadsheetml/2009/9/main" objectType="CheckBox" fmlaLink="H26" lockText="1" noThreeD="1"/>
</file>

<file path=xl/ctrlProps/ctrlProp26.xml><?xml version="1.0" encoding="utf-8"?>
<formControlPr xmlns="http://schemas.microsoft.com/office/spreadsheetml/2009/9/main" objectType="CheckBox" fmlaLink="H27" lockText="1" noThreeD="1"/>
</file>

<file path=xl/ctrlProps/ctrlProp27.xml><?xml version="1.0" encoding="utf-8"?>
<formControlPr xmlns="http://schemas.microsoft.com/office/spreadsheetml/2009/9/main" objectType="CheckBox" fmlaLink="H28" lockText="1" noThreeD="1"/>
</file>

<file path=xl/ctrlProps/ctrlProp28.xml><?xml version="1.0" encoding="utf-8"?>
<formControlPr xmlns="http://schemas.microsoft.com/office/spreadsheetml/2009/9/main" objectType="CheckBox" fmlaLink="H29" lockText="1" noThreeD="1"/>
</file>

<file path=xl/ctrlProps/ctrlProp29.xml><?xml version="1.0" encoding="utf-8"?>
<formControlPr xmlns="http://schemas.microsoft.com/office/spreadsheetml/2009/9/main" objectType="CheckBox" fmlaLink="H30" lockText="1" noThreeD="1"/>
</file>

<file path=xl/ctrlProps/ctrlProp30.xml><?xml version="1.0" encoding="utf-8"?>
<formControlPr xmlns="http://schemas.microsoft.com/office/spreadsheetml/2009/9/main" objectType="CheckBox" fmlaLink="H31" lockText="1" noThreeD="1"/>
</file>

<file path=xl/ctrlProps/ctrlProp31.xml><?xml version="1.0" encoding="utf-8"?>
<formControlPr xmlns="http://schemas.microsoft.com/office/spreadsheetml/2009/9/main" objectType="CheckBox" checked="Checked" fmlaLink="H2" lockText="1" noThreeD="1"/>
</file>

<file path=xl/ctrlProps/ctrlProp32.xml><?xml version="1.0" encoding="utf-8"?>
<formControlPr xmlns="http://schemas.microsoft.com/office/spreadsheetml/2009/9/main" objectType="CheckBox" checked="Checked" fmlaLink="H2" lockText="1" noThreeD="1"/>
</file>

<file path=xl/ctrlProps/ctrlProp33.xml><?xml version="1.0" encoding="utf-8"?>
<formControlPr xmlns="http://schemas.microsoft.com/office/spreadsheetml/2009/9/main" objectType="CheckBox" checked="Checked" fmlaLink="H2" lockText="1" noThreeD="1"/>
</file>

<file path=xl/ctrlProps/ctrlProp34.xml><?xml version="1.0" encoding="utf-8"?>
<formControlPr xmlns="http://schemas.microsoft.com/office/spreadsheetml/2009/9/main" objectType="CheckBox" checked="Checked" fmlaLink="H2" lockText="1" noThreeD="1"/>
</file>

<file path=xl/ctrlProps/ctrlProp35.xml><?xml version="1.0" encoding="utf-8"?>
<formControlPr xmlns="http://schemas.microsoft.com/office/spreadsheetml/2009/9/main" objectType="CheckBox" checked="Checked" fmlaLink="H2" lockText="1" noThreeD="1"/>
</file>

<file path=xl/ctrlProps/ctrlProp36.xml><?xml version="1.0" encoding="utf-8"?>
<formControlPr xmlns="http://schemas.microsoft.com/office/spreadsheetml/2009/9/main" objectType="CheckBox" checked="Checked" fmlaLink="H2" lockText="1" noThreeD="1"/>
</file>

<file path=xl/ctrlProps/ctrlProp37.xml><?xml version="1.0" encoding="utf-8"?>
<formControlPr xmlns="http://schemas.microsoft.com/office/spreadsheetml/2009/9/main" objectType="CheckBox" checked="Checked" fmlaLink="H2" lockText="1" noThreeD="1"/>
</file>

<file path=xl/ctrlProps/ctrlProp38.xml><?xml version="1.0" encoding="utf-8"?>
<formControlPr xmlns="http://schemas.microsoft.com/office/spreadsheetml/2009/9/main" objectType="CheckBox" checked="Checked" fmlaLink="H2" lockText="1" noThreeD="1"/>
</file>

<file path=xl/ctrlProps/ctrlProp39.xml><?xml version="1.0" encoding="utf-8"?>
<formControlPr xmlns="http://schemas.microsoft.com/office/spreadsheetml/2009/9/main" objectType="CheckBox" fmlaLink="H40" lockText="1" noThreeD="1"/>
</file>

<file path=xl/ctrlProps/ctrlProp40.xml><?xml version="1.0" encoding="utf-8"?>
<formControlPr xmlns="http://schemas.microsoft.com/office/spreadsheetml/2009/9/main" objectType="CheckBox" checked="Checked" fmlaLink="H2" lockText="1" noThreeD="1"/>
</file>

<file path=xl/ctrlProps/ctrlProp41.xml><?xml version="1.0" encoding="utf-8"?>
<formControlPr xmlns="http://schemas.microsoft.com/office/spreadsheetml/2009/9/main" objectType="CheckBox" checked="Checked" fmlaLink="H2" lockText="1" noThreeD="1"/>
</file>

<file path=xl/ctrlProps/ctrlProp42.xml><?xml version="1.0" encoding="utf-8"?>
<formControlPr xmlns="http://schemas.microsoft.com/office/spreadsheetml/2009/9/main" objectType="CheckBox" checked="Checked" fmlaLink="H2" lockText="1" noThreeD="1"/>
</file>

<file path=xl/ctrlProps/ctrlProp43.xml><?xml version="1.0" encoding="utf-8"?>
<formControlPr xmlns="http://schemas.microsoft.com/office/spreadsheetml/2009/9/main" objectType="CheckBox" checked="Checked" fmlaLink="H2" lockText="1" noThreeD="1"/>
</file>

<file path=xl/ctrlProps/ctrlProp44.xml><?xml version="1.0" encoding="utf-8"?>
<formControlPr xmlns="http://schemas.microsoft.com/office/spreadsheetml/2009/9/main" objectType="CheckBox" checked="Checked" fmlaLink="H2" lockText="1" noThreeD="1"/>
</file>

<file path=xl/ctrlProps/ctrlProp45.xml><?xml version="1.0" encoding="utf-8"?>
<formControlPr xmlns="http://schemas.microsoft.com/office/spreadsheetml/2009/9/main" objectType="CheckBox" checked="Checked" fmlaLink="H2" lockText="1" noThreeD="1"/>
</file>

<file path=xl/ctrlProps/ctrlProp46.xml><?xml version="1.0" encoding="utf-8"?>
<formControlPr xmlns="http://schemas.microsoft.com/office/spreadsheetml/2009/9/main" objectType="CheckBox" checked="Checked" fmlaLink="H2" lockText="1" noThreeD="1"/>
</file>

<file path=xl/ctrlProps/ctrlProp47.xml><?xml version="1.0" encoding="utf-8"?>
<formControlPr xmlns="http://schemas.microsoft.com/office/spreadsheetml/2009/9/main" objectType="CheckBox" checked="Checked" fmlaLink="H2" lockText="1" noThreeD="1"/>
</file>

<file path=xl/ctrlProps/ctrlProp48.xml><?xml version="1.0" encoding="utf-8"?>
<formControlPr xmlns="http://schemas.microsoft.com/office/spreadsheetml/2009/9/main" objectType="CheckBox" checked="Checked" fmlaLink="H2" lockText="1" noThreeD="1"/>
</file>

<file path=xl/ctrlProps/ctrlProp49.xml><?xml version="1.0" encoding="utf-8"?>
<formControlPr xmlns="http://schemas.microsoft.com/office/spreadsheetml/2009/9/main" objectType="CheckBox" fmlaLink="H50" lockText="1" noThreeD="1"/>
</file>

<file path=xl/ctrlProps/ctrlProp50.xml><?xml version="1.0" encoding="utf-8"?>
<formControlPr xmlns="http://schemas.microsoft.com/office/spreadsheetml/2009/9/main" objectType="CheckBox" checked="Checked" fmlaLink="H2" lockText="1" noThreeD="1"/>
</file>

<file path=xl/ctrlProps/ctrlProp51.xml><?xml version="1.0" encoding="utf-8"?>
<formControlPr xmlns="http://schemas.microsoft.com/office/spreadsheetml/2009/9/main" objectType="CheckBox" checked="Checked" fmlaLink="H2" lockText="1" noThreeD="1"/>
</file>

<file path=xl/ctrlProps/ctrlProp52.xml><?xml version="1.0" encoding="utf-8"?>
<formControlPr xmlns="http://schemas.microsoft.com/office/spreadsheetml/2009/9/main" objectType="CheckBox" checked="Checked" fmlaLink="H2" lockText="1" noThreeD="1"/>
</file>

<file path=xl/ctrlProps/ctrlProp53.xml><?xml version="1.0" encoding="utf-8"?>
<formControlPr xmlns="http://schemas.microsoft.com/office/spreadsheetml/2009/9/main" objectType="CheckBox" checked="Checked" fmlaLink="H2" lockText="1" noThreeD="1"/>
</file>

<file path=xl/ctrlProps/ctrlProp54.xml><?xml version="1.0" encoding="utf-8"?>
<formControlPr xmlns="http://schemas.microsoft.com/office/spreadsheetml/2009/9/main" objectType="CheckBox" checked="Checked" fmlaLink="H2" lockText="1" noThreeD="1"/>
</file>

<file path=xl/ctrlProps/ctrlProp55.xml><?xml version="1.0" encoding="utf-8"?>
<formControlPr xmlns="http://schemas.microsoft.com/office/spreadsheetml/2009/9/main" objectType="CheckBox" checked="Checked" fmlaLink="H2" lockText="1" noThreeD="1"/>
</file>

<file path=xl/ctrlProps/ctrlProp56.xml><?xml version="1.0" encoding="utf-8"?>
<formControlPr xmlns="http://schemas.microsoft.com/office/spreadsheetml/2009/9/main" objectType="CheckBox" checked="Checked" fmlaLink="H2" lockText="1" noThreeD="1"/>
</file>

<file path=xl/ctrlProps/ctrlProp57.xml><?xml version="1.0" encoding="utf-8"?>
<formControlPr xmlns="http://schemas.microsoft.com/office/spreadsheetml/2009/9/main" objectType="CheckBox" checked="Checked" fmlaLink="H2" lockText="1" noThreeD="1"/>
</file>

<file path=xl/ctrlProps/ctrlProp58.xml><?xml version="1.0" encoding="utf-8"?>
<formControlPr xmlns="http://schemas.microsoft.com/office/spreadsheetml/2009/9/main" objectType="CheckBox" checked="Checked" fmlaLink="H2" lockText="1" noThreeD="1"/>
</file>

<file path=xl/ctrlProps/ctrlProp59.xml><?xml version="1.0" encoding="utf-8"?>
<formControlPr xmlns="http://schemas.microsoft.com/office/spreadsheetml/2009/9/main" objectType="CheckBox" fmlaLink="H60" lockText="1" noThreeD="1"/>
</file>

<file path=xl/ctrlProps/ctrlProp60.xml><?xml version="1.0" encoding="utf-8"?>
<formControlPr xmlns="http://schemas.microsoft.com/office/spreadsheetml/2009/9/main" objectType="CheckBox" checked="Checked" fmlaLink="H2" lockText="1" noThreeD="1"/>
</file>

<file path=xl/ctrlProps/ctrlProp61.xml><?xml version="1.0" encoding="utf-8"?>
<formControlPr xmlns="http://schemas.microsoft.com/office/spreadsheetml/2009/9/main" objectType="CheckBox" checked="Checked" fmlaLink="H2" lockText="1" noThreeD="1"/>
</file>

<file path=xl/ctrlProps/ctrlProp62.xml><?xml version="1.0" encoding="utf-8"?>
<formControlPr xmlns="http://schemas.microsoft.com/office/spreadsheetml/2009/9/main" objectType="CheckBox" checked="Checked" fmlaLink="H2" lockText="1" noThreeD="1"/>
</file>

<file path=xl/ctrlProps/ctrlProp63.xml><?xml version="1.0" encoding="utf-8"?>
<formControlPr xmlns="http://schemas.microsoft.com/office/spreadsheetml/2009/9/main" objectType="CheckBox" checked="Checked" fmlaLink="H2" lockText="1" noThreeD="1"/>
</file>

<file path=xl/ctrlProps/ctrlProp64.xml><?xml version="1.0" encoding="utf-8"?>
<formControlPr xmlns="http://schemas.microsoft.com/office/spreadsheetml/2009/9/main" objectType="CheckBox" checked="Checked" fmlaLink="H2" lockText="1" noThreeD="1"/>
</file>

<file path=xl/ctrlProps/ctrlProp65.xml><?xml version="1.0" encoding="utf-8"?>
<formControlPr xmlns="http://schemas.microsoft.com/office/spreadsheetml/2009/9/main" objectType="CheckBox" checked="Checked" fmlaLink="H2" lockText="1" noThreeD="1"/>
</file>

<file path=xl/ctrlProps/ctrlProp66.xml><?xml version="1.0" encoding="utf-8"?>
<formControlPr xmlns="http://schemas.microsoft.com/office/spreadsheetml/2009/9/main" objectType="CheckBox" checked="Checked" fmlaLink="H2" lockText="1" noThreeD="1"/>
</file>

<file path=xl/ctrlProps/ctrlProp67.xml><?xml version="1.0" encoding="utf-8"?>
<formControlPr xmlns="http://schemas.microsoft.com/office/spreadsheetml/2009/9/main" objectType="CheckBox" checked="Checked" fmlaLink="H2" lockText="1" noThreeD="1"/>
</file>

<file path=xl/ctrlProps/ctrlProp68.xml><?xml version="1.0" encoding="utf-8"?>
<formControlPr xmlns="http://schemas.microsoft.com/office/spreadsheetml/2009/9/main" objectType="CheckBox" checked="Checked" fmlaLink="H2" lockText="1" noThreeD="1"/>
</file>

<file path=xl/ctrlProps/ctrlProp69.xml><?xml version="1.0" encoding="utf-8"?>
<formControlPr xmlns="http://schemas.microsoft.com/office/spreadsheetml/2009/9/main" objectType="CheckBox" checked="Checked" fmlaLink="H2" lockText="1" noThreeD="1"/>
</file>

<file path=xl/ctrlProps/ctrlProp70.xml><?xml version="1.0" encoding="utf-8"?>
<formControlPr xmlns="http://schemas.microsoft.com/office/spreadsheetml/2009/9/main" objectType="CheckBox" fmlaLink="H32" lockText="1" noThreeD="1"/>
</file>

<file path=xl/ctrlProps/ctrlProp71.xml><?xml version="1.0" encoding="utf-8"?>
<formControlPr xmlns="http://schemas.microsoft.com/office/spreadsheetml/2009/9/main" objectType="CheckBox" fmlaLink="H33" lockText="1" noThreeD="1"/>
</file>

<file path=xl/ctrlProps/ctrlProp72.xml><?xml version="1.0" encoding="utf-8"?>
<formControlPr xmlns="http://schemas.microsoft.com/office/spreadsheetml/2009/9/main" objectType="CheckBox" fmlaLink="H34" lockText="1" noThreeD="1"/>
</file>

<file path=xl/ctrlProps/ctrlProp73.xml><?xml version="1.0" encoding="utf-8"?>
<formControlPr xmlns="http://schemas.microsoft.com/office/spreadsheetml/2009/9/main" objectType="CheckBox" fmlaLink="H35" lockText="1" noThreeD="1"/>
</file>

<file path=xl/ctrlProps/ctrlProp74.xml><?xml version="1.0" encoding="utf-8"?>
<formControlPr xmlns="http://schemas.microsoft.com/office/spreadsheetml/2009/9/main" objectType="CheckBox" fmlaLink="H36" lockText="1" noThreeD="1"/>
</file>

<file path=xl/ctrlProps/ctrlProp75.xml><?xml version="1.0" encoding="utf-8"?>
<formControlPr xmlns="http://schemas.microsoft.com/office/spreadsheetml/2009/9/main" objectType="CheckBox" fmlaLink="H37" lockText="1" noThreeD="1"/>
</file>

<file path=xl/ctrlProps/ctrlProp76.xml><?xml version="1.0" encoding="utf-8"?>
<formControlPr xmlns="http://schemas.microsoft.com/office/spreadsheetml/2009/9/main" objectType="CheckBox" fmlaLink="H38" lockText="1" noThreeD="1"/>
</file>

<file path=xl/ctrlProps/ctrlProp77.xml><?xml version="1.0" encoding="utf-8"?>
<formControlPr xmlns="http://schemas.microsoft.com/office/spreadsheetml/2009/9/main" objectType="CheckBox" fmlaLink="H39" lockText="1" noThreeD="1"/>
</file>

<file path=xl/ctrlProps/ctrlProp78.xml><?xml version="1.0" encoding="utf-8"?>
<formControlPr xmlns="http://schemas.microsoft.com/office/spreadsheetml/2009/9/main" objectType="CheckBox" fmlaLink="H41" lockText="1" noThreeD="1"/>
</file>

<file path=xl/ctrlProps/ctrlProp79.xml><?xml version="1.0" encoding="utf-8"?>
<formControlPr xmlns="http://schemas.microsoft.com/office/spreadsheetml/2009/9/main" objectType="CheckBox" fmlaLink="H42" lockText="1" noThreeD="1"/>
</file>

<file path=xl/ctrlProps/ctrlProp80.xml><?xml version="1.0" encoding="utf-8"?>
<formControlPr xmlns="http://schemas.microsoft.com/office/spreadsheetml/2009/9/main" objectType="CheckBox" fmlaLink="H43" lockText="1" noThreeD="1"/>
</file>

<file path=xl/ctrlProps/ctrlProp81.xml><?xml version="1.0" encoding="utf-8"?>
<formControlPr xmlns="http://schemas.microsoft.com/office/spreadsheetml/2009/9/main" objectType="CheckBox" fmlaLink="H44" lockText="1" noThreeD="1"/>
</file>

<file path=xl/ctrlProps/ctrlProp82.xml><?xml version="1.0" encoding="utf-8"?>
<formControlPr xmlns="http://schemas.microsoft.com/office/spreadsheetml/2009/9/main" objectType="CheckBox" fmlaLink="H45" lockText="1" noThreeD="1"/>
</file>

<file path=xl/ctrlProps/ctrlProp83.xml><?xml version="1.0" encoding="utf-8"?>
<formControlPr xmlns="http://schemas.microsoft.com/office/spreadsheetml/2009/9/main" objectType="CheckBox" fmlaLink="H46" lockText="1" noThreeD="1"/>
</file>

<file path=xl/ctrlProps/ctrlProp84.xml><?xml version="1.0" encoding="utf-8"?>
<formControlPr xmlns="http://schemas.microsoft.com/office/spreadsheetml/2009/9/main" objectType="CheckBox" fmlaLink="H47" lockText="1" noThreeD="1"/>
</file>

<file path=xl/ctrlProps/ctrlProp85.xml><?xml version="1.0" encoding="utf-8"?>
<formControlPr xmlns="http://schemas.microsoft.com/office/spreadsheetml/2009/9/main" objectType="CheckBox" fmlaLink="H48" lockText="1" noThreeD="1"/>
</file>

<file path=xl/ctrlProps/ctrlProp86.xml><?xml version="1.0" encoding="utf-8"?>
<formControlPr xmlns="http://schemas.microsoft.com/office/spreadsheetml/2009/9/main" objectType="CheckBox" fmlaLink="H49" lockText="1" noThreeD="1"/>
</file>

<file path=xl/ctrlProps/ctrlProp87.xml><?xml version="1.0" encoding="utf-8"?>
<formControlPr xmlns="http://schemas.microsoft.com/office/spreadsheetml/2009/9/main" objectType="CheckBox" fmlaLink="H51" lockText="1" noThreeD="1"/>
</file>

<file path=xl/ctrlProps/ctrlProp88.xml><?xml version="1.0" encoding="utf-8"?>
<formControlPr xmlns="http://schemas.microsoft.com/office/spreadsheetml/2009/9/main" objectType="CheckBox" fmlaLink="H52" lockText="1" noThreeD="1"/>
</file>

<file path=xl/ctrlProps/ctrlProp89.xml><?xml version="1.0" encoding="utf-8"?>
<formControlPr xmlns="http://schemas.microsoft.com/office/spreadsheetml/2009/9/main" objectType="CheckBox" fmlaLink="H53" lockText="1" noThreeD="1"/>
</file>

<file path=xl/ctrlProps/ctrlProp90.xml><?xml version="1.0" encoding="utf-8"?>
<formControlPr xmlns="http://schemas.microsoft.com/office/spreadsheetml/2009/9/main" objectType="CheckBox" fmlaLink="H54" lockText="1" noThreeD="1"/>
</file>

<file path=xl/ctrlProps/ctrlProp91.xml><?xml version="1.0" encoding="utf-8"?>
<formControlPr xmlns="http://schemas.microsoft.com/office/spreadsheetml/2009/9/main" objectType="CheckBox" fmlaLink="H55" lockText="1" noThreeD="1"/>
</file>

<file path=xl/ctrlProps/ctrlProp92.xml><?xml version="1.0" encoding="utf-8"?>
<formControlPr xmlns="http://schemas.microsoft.com/office/spreadsheetml/2009/9/main" objectType="CheckBox" fmlaLink="H56" lockText="1" noThreeD="1"/>
</file>

<file path=xl/ctrlProps/ctrlProp93.xml><?xml version="1.0" encoding="utf-8"?>
<formControlPr xmlns="http://schemas.microsoft.com/office/spreadsheetml/2009/9/main" objectType="CheckBox" fmlaLink="H57" lockText="1" noThreeD="1"/>
</file>

<file path=xl/ctrlProps/ctrlProp94.xml><?xml version="1.0" encoding="utf-8"?>
<formControlPr xmlns="http://schemas.microsoft.com/office/spreadsheetml/2009/9/main" objectType="CheckBox" fmlaLink="H58" lockText="1" noThreeD="1"/>
</file>

<file path=xl/ctrlProps/ctrlProp95.xml><?xml version="1.0" encoding="utf-8"?>
<formControlPr xmlns="http://schemas.microsoft.com/office/spreadsheetml/2009/9/main" objectType="CheckBox" fmlaLink="H59" lockText="1" noThreeD="1"/>
</file>

<file path=xl/ctrlProps/ctrlProp96.xml><?xml version="1.0" encoding="utf-8"?>
<formControlPr xmlns="http://schemas.microsoft.com/office/spreadsheetml/2009/9/main" objectType="CheckBox" fmlaLink="H61" lockText="1" noThreeD="1"/>
</file>

<file path=xl/ctrlProps/ctrlProp97.xml><?xml version="1.0" encoding="utf-8"?>
<formControlPr xmlns="http://schemas.microsoft.com/office/spreadsheetml/2009/9/main" objectType="CheckBox" fmlaLink="H62" lockText="1" noThreeD="1"/>
</file>

<file path=xl/ctrlProps/ctrlProp98.xml><?xml version="1.0" encoding="utf-8"?>
<formControlPr xmlns="http://schemas.microsoft.com/office/spreadsheetml/2009/9/main" objectType="CheckBox" fmlaLink="H63" lockText="1" noThreeD="1"/>
</file>

<file path=xl/ctrlProps/ctrlProp99.xml><?xml version="1.0" encoding="utf-8"?>
<formControlPr xmlns="http://schemas.microsoft.com/office/spreadsheetml/2009/9/main" objectType="CheckBox" fmlaLink="H64" lockText="1" noThreeD="1"/>
</file>

<file path=xl/ctrlProps/ctrlProp100.xml><?xml version="1.0" encoding="utf-8"?>
<formControlPr xmlns="http://schemas.microsoft.com/office/spreadsheetml/2009/9/main" objectType="CheckBox" fmlaLink="H65" lockText="1" noThreeD="1"/>
</file>

<file path=xl/ctrlProps/ctrlProp101.xml><?xml version="1.0" encoding="utf-8"?>
<formControlPr xmlns="http://schemas.microsoft.com/office/spreadsheetml/2009/9/main" objectType="CheckBox" fmlaLink="H66" lockText="1" noThreeD="1"/>
</file>

<file path=xl/ctrlProps/ctrlProp102.xml><?xml version="1.0" encoding="utf-8"?>
<formControlPr xmlns="http://schemas.microsoft.com/office/spreadsheetml/2009/9/main" objectType="CheckBox" fmlaLink="H67" lockText="1" noThreeD="1"/>
</file>

<file path=xl/ctrlProps/ctrlProp103.xml><?xml version="1.0" encoding="utf-8"?>
<formControlPr xmlns="http://schemas.microsoft.com/office/spreadsheetml/2009/9/main" objectType="CheckBox" fmlaLink="H68" lockText="1" noThreeD="1"/>
</file>

<file path=xl/ctrlProps/ctrlProp104.xml><?xml version="1.0" encoding="utf-8"?>
<formControlPr xmlns="http://schemas.microsoft.com/office/spreadsheetml/2009/9/main" objectType="CheckBox" fmlaLink="H69" lockText="1" noThreeD="1"/>
</file>

<file path=xl/ctrlProps/ctrlProp105.xml><?xml version="1.0" encoding="utf-8"?>
<formControlPr xmlns="http://schemas.microsoft.com/office/spreadsheetml/2009/9/main" objectType="CheckBox" fmlaLink="H70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</xdr:row>
          <xdr:rowOff>19050</xdr:rowOff>
        </xdr:from>
        <xdr:to>
          <xdr:col>7</xdr:col>
          <xdr:colOff>200025</xdr:colOff>
          <xdr:row>1</xdr:row>
          <xdr:rowOff>190500</xdr:rowOff>
        </xdr:to>
        <xdr:sp macro="" textlink="">
          <xdr:nvSpPr>
            <xdr:cNvPr id="8193" name="Флажок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</xdr:row>
          <xdr:rowOff>19050</xdr:rowOff>
        </xdr:from>
        <xdr:to>
          <xdr:col>7</xdr:col>
          <xdr:colOff>200025</xdr:colOff>
          <xdr:row>2</xdr:row>
          <xdr:rowOff>190500</xdr:rowOff>
        </xdr:to>
        <xdr:sp macro="" textlink="">
          <xdr:nvSpPr>
            <xdr:cNvPr id="8399" name="Check Box 207" hidden="1">
              <a:extLst>
                <a:ext uri="{63B3BB69-23CF-44E3-9099-C40C66FF867C}">
                  <a14:compatExt spid="_x0000_s8399"/>
                </a:ext>
                <a:ext uri="{FF2B5EF4-FFF2-40B4-BE49-F238E27FC236}">
                  <a16:creationId xmlns:a16="http://schemas.microsoft.com/office/drawing/2014/main" xmlns="" id="{00000000-0008-0000-0400-0000C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</xdr:row>
          <xdr:rowOff>19050</xdr:rowOff>
        </xdr:from>
        <xdr:to>
          <xdr:col>7</xdr:col>
          <xdr:colOff>200025</xdr:colOff>
          <xdr:row>3</xdr:row>
          <xdr:rowOff>190500</xdr:rowOff>
        </xdr:to>
        <xdr:sp macro="" textlink="">
          <xdr:nvSpPr>
            <xdr:cNvPr id="8400" name="Check Box 208" hidden="1">
              <a:extLst>
                <a:ext uri="{63B3BB69-23CF-44E3-9099-C40C66FF867C}">
                  <a14:compatExt spid="_x0000_s8400"/>
                </a:ext>
                <a:ext uri="{FF2B5EF4-FFF2-40B4-BE49-F238E27FC236}">
                  <a16:creationId xmlns:a16="http://schemas.microsoft.com/office/drawing/2014/main" xmlns="" id="{00000000-0008-0000-0400-0000D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</xdr:row>
          <xdr:rowOff>19050</xdr:rowOff>
        </xdr:from>
        <xdr:to>
          <xdr:col>7</xdr:col>
          <xdr:colOff>200025</xdr:colOff>
          <xdr:row>4</xdr:row>
          <xdr:rowOff>190500</xdr:rowOff>
        </xdr:to>
        <xdr:sp macro="" textlink="">
          <xdr:nvSpPr>
            <xdr:cNvPr id="8401" name="Check Box 209" hidden="1">
              <a:extLst>
                <a:ext uri="{63B3BB69-23CF-44E3-9099-C40C66FF867C}">
                  <a14:compatExt spid="_x0000_s8401"/>
                </a:ext>
                <a:ext uri="{FF2B5EF4-FFF2-40B4-BE49-F238E27FC236}">
                  <a16:creationId xmlns:a16="http://schemas.microsoft.com/office/drawing/2014/main" xmlns="" id="{00000000-0008-0000-0400-0000D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19050</xdr:rowOff>
        </xdr:from>
        <xdr:to>
          <xdr:col>7</xdr:col>
          <xdr:colOff>200025</xdr:colOff>
          <xdr:row>5</xdr:row>
          <xdr:rowOff>190500</xdr:rowOff>
        </xdr:to>
        <xdr:sp macro="" textlink="">
          <xdr:nvSpPr>
            <xdr:cNvPr id="8402" name="Check Box 210" hidden="1">
              <a:extLst>
                <a:ext uri="{63B3BB69-23CF-44E3-9099-C40C66FF867C}">
                  <a14:compatExt spid="_x0000_s8402"/>
                </a:ext>
                <a:ext uri="{FF2B5EF4-FFF2-40B4-BE49-F238E27FC236}">
                  <a16:creationId xmlns:a16="http://schemas.microsoft.com/office/drawing/2014/main" xmlns="" id="{00000000-0008-0000-0400-0000D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19050</xdr:rowOff>
        </xdr:from>
        <xdr:to>
          <xdr:col>7</xdr:col>
          <xdr:colOff>200025</xdr:colOff>
          <xdr:row>6</xdr:row>
          <xdr:rowOff>190500</xdr:rowOff>
        </xdr:to>
        <xdr:sp macro="" textlink="">
          <xdr:nvSpPr>
            <xdr:cNvPr id="8403" name="Check Box 211" hidden="1">
              <a:extLst>
                <a:ext uri="{63B3BB69-23CF-44E3-9099-C40C66FF867C}">
                  <a14:compatExt spid="_x0000_s8403"/>
                </a:ext>
                <a:ext uri="{FF2B5EF4-FFF2-40B4-BE49-F238E27FC236}">
                  <a16:creationId xmlns:a16="http://schemas.microsoft.com/office/drawing/2014/main" xmlns="" id="{00000000-0008-0000-0400-0000D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19050</xdr:rowOff>
        </xdr:from>
        <xdr:to>
          <xdr:col>7</xdr:col>
          <xdr:colOff>200025</xdr:colOff>
          <xdr:row>7</xdr:row>
          <xdr:rowOff>190500</xdr:rowOff>
        </xdr:to>
        <xdr:sp macro="" textlink="">
          <xdr:nvSpPr>
            <xdr:cNvPr id="8404" name="Check Box 212" hidden="1">
              <a:extLst>
                <a:ext uri="{63B3BB69-23CF-44E3-9099-C40C66FF867C}">
                  <a14:compatExt spid="_x0000_s8404"/>
                </a:ext>
                <a:ext uri="{FF2B5EF4-FFF2-40B4-BE49-F238E27FC236}">
                  <a16:creationId xmlns:a16="http://schemas.microsoft.com/office/drawing/2014/main" xmlns="" id="{00000000-0008-0000-0400-0000D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19050</xdr:rowOff>
        </xdr:from>
        <xdr:to>
          <xdr:col>7</xdr:col>
          <xdr:colOff>200025</xdr:colOff>
          <xdr:row>8</xdr:row>
          <xdr:rowOff>190500</xdr:rowOff>
        </xdr:to>
        <xdr:sp macro="" textlink="">
          <xdr:nvSpPr>
            <xdr:cNvPr id="8405" name="Check Box 213" hidden="1">
              <a:extLst>
                <a:ext uri="{63B3BB69-23CF-44E3-9099-C40C66FF867C}">
                  <a14:compatExt spid="_x0000_s8405"/>
                </a:ext>
                <a:ext uri="{FF2B5EF4-FFF2-40B4-BE49-F238E27FC236}">
                  <a16:creationId xmlns:a16="http://schemas.microsoft.com/office/drawing/2014/main" xmlns="" id="{00000000-0008-0000-0400-0000D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19050</xdr:rowOff>
        </xdr:from>
        <xdr:to>
          <xdr:col>7</xdr:col>
          <xdr:colOff>200025</xdr:colOff>
          <xdr:row>9</xdr:row>
          <xdr:rowOff>190500</xdr:rowOff>
        </xdr:to>
        <xdr:sp macro="" textlink="">
          <xdr:nvSpPr>
            <xdr:cNvPr id="8406" name="Check Box 214" hidden="1">
              <a:extLst>
                <a:ext uri="{63B3BB69-23CF-44E3-9099-C40C66FF867C}">
                  <a14:compatExt spid="_x0000_s8406"/>
                </a:ext>
                <a:ext uri="{FF2B5EF4-FFF2-40B4-BE49-F238E27FC236}">
                  <a16:creationId xmlns:a16="http://schemas.microsoft.com/office/drawing/2014/main" xmlns="" id="{00000000-0008-0000-0400-0000D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19050</xdr:rowOff>
        </xdr:from>
        <xdr:to>
          <xdr:col>7</xdr:col>
          <xdr:colOff>200025</xdr:colOff>
          <xdr:row>10</xdr:row>
          <xdr:rowOff>190500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xmlns="" id="{00000000-0008-0000-04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19050</xdr:rowOff>
        </xdr:from>
        <xdr:to>
          <xdr:col>7</xdr:col>
          <xdr:colOff>200025</xdr:colOff>
          <xdr:row>11</xdr:row>
          <xdr:rowOff>190500</xdr:rowOff>
        </xdr:to>
        <xdr:sp macro="" textlink="">
          <xdr:nvSpPr>
            <xdr:cNvPr id="8408" name="Check Box 216" hidden="1">
              <a:extLst>
                <a:ext uri="{63B3BB69-23CF-44E3-9099-C40C66FF867C}">
                  <a14:compatExt spid="_x0000_s8408"/>
                </a:ext>
                <a:ext uri="{FF2B5EF4-FFF2-40B4-BE49-F238E27FC236}">
                  <a16:creationId xmlns:a16="http://schemas.microsoft.com/office/drawing/2014/main" xmlns="" id="{00000000-0008-0000-0400-0000D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19050</xdr:rowOff>
        </xdr:from>
        <xdr:to>
          <xdr:col>7</xdr:col>
          <xdr:colOff>200025</xdr:colOff>
          <xdr:row>12</xdr:row>
          <xdr:rowOff>190500</xdr:rowOff>
        </xdr:to>
        <xdr:sp macro="" textlink="">
          <xdr:nvSpPr>
            <xdr:cNvPr id="8409" name="Check Box 217" hidden="1">
              <a:extLst>
                <a:ext uri="{63B3BB69-23CF-44E3-9099-C40C66FF867C}">
                  <a14:compatExt spid="_x0000_s8409"/>
                </a:ext>
                <a:ext uri="{FF2B5EF4-FFF2-40B4-BE49-F238E27FC236}">
                  <a16:creationId xmlns:a16="http://schemas.microsoft.com/office/drawing/2014/main" xmlns="" id="{00000000-0008-0000-0400-0000D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13</xdr:row>
          <xdr:rowOff>19050</xdr:rowOff>
        </xdr:from>
        <xdr:to>
          <xdr:col>7</xdr:col>
          <xdr:colOff>200025</xdr:colOff>
          <xdr:row>13</xdr:row>
          <xdr:rowOff>190500</xdr:rowOff>
        </xdr:to>
        <xdr:sp macro="" textlink="">
          <xdr:nvSpPr>
            <xdr:cNvPr id="8410" name="Check Box 218" hidden="1">
              <a:extLst>
                <a:ext uri="{63B3BB69-23CF-44E3-9099-C40C66FF867C}">
                  <a14:compatExt spid="_x0000_s8410"/>
                </a:ext>
                <a:ext uri="{FF2B5EF4-FFF2-40B4-BE49-F238E27FC236}">
                  <a16:creationId xmlns:a16="http://schemas.microsoft.com/office/drawing/2014/main" xmlns="" id="{00000000-0008-0000-0400-0000D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19050</xdr:rowOff>
        </xdr:from>
        <xdr:to>
          <xdr:col>7</xdr:col>
          <xdr:colOff>200025</xdr:colOff>
          <xdr:row>14</xdr:row>
          <xdr:rowOff>190500</xdr:rowOff>
        </xdr:to>
        <xdr:sp macro="" textlink="">
          <xdr:nvSpPr>
            <xdr:cNvPr id="8411" name="Check Box 219" hidden="1">
              <a:extLst>
                <a:ext uri="{63B3BB69-23CF-44E3-9099-C40C66FF867C}">
                  <a14:compatExt spid="_x0000_s8411"/>
                </a:ext>
                <a:ext uri="{FF2B5EF4-FFF2-40B4-BE49-F238E27FC236}">
                  <a16:creationId xmlns:a16="http://schemas.microsoft.com/office/drawing/2014/main" xmlns="" id="{00000000-0008-0000-0400-0000D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19050</xdr:rowOff>
        </xdr:from>
        <xdr:to>
          <xdr:col>7</xdr:col>
          <xdr:colOff>200025</xdr:colOff>
          <xdr:row>15</xdr:row>
          <xdr:rowOff>190500</xdr:rowOff>
        </xdr:to>
        <xdr:sp macro="" textlink="">
          <xdr:nvSpPr>
            <xdr:cNvPr id="8412" name="Check Box 220" hidden="1">
              <a:extLst>
                <a:ext uri="{63B3BB69-23CF-44E3-9099-C40C66FF867C}">
                  <a14:compatExt spid="_x0000_s8412"/>
                </a:ext>
                <a:ext uri="{FF2B5EF4-FFF2-40B4-BE49-F238E27FC236}">
                  <a16:creationId xmlns:a16="http://schemas.microsoft.com/office/drawing/2014/main" xmlns="" id="{00000000-0008-0000-0400-0000D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19050</xdr:rowOff>
        </xdr:from>
        <xdr:to>
          <xdr:col>7</xdr:col>
          <xdr:colOff>200025</xdr:colOff>
          <xdr:row>16</xdr:row>
          <xdr:rowOff>190500</xdr:rowOff>
        </xdr:to>
        <xdr:sp macro="" textlink="">
          <xdr:nvSpPr>
            <xdr:cNvPr id="8413" name="Check Box 221" hidden="1">
              <a:extLst>
                <a:ext uri="{63B3BB69-23CF-44E3-9099-C40C66FF867C}">
                  <a14:compatExt spid="_x0000_s8413"/>
                </a:ext>
                <a:ext uri="{FF2B5EF4-FFF2-40B4-BE49-F238E27FC236}">
                  <a16:creationId xmlns:a16="http://schemas.microsoft.com/office/drawing/2014/main" xmlns="" id="{00000000-0008-0000-0400-0000D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19050</xdr:rowOff>
        </xdr:from>
        <xdr:to>
          <xdr:col>7</xdr:col>
          <xdr:colOff>200025</xdr:colOff>
          <xdr:row>17</xdr:row>
          <xdr:rowOff>190500</xdr:rowOff>
        </xdr:to>
        <xdr:sp macro="" textlink="">
          <xdr:nvSpPr>
            <xdr:cNvPr id="8414" name="Check Box 222" hidden="1">
              <a:extLst>
                <a:ext uri="{63B3BB69-23CF-44E3-9099-C40C66FF867C}">
                  <a14:compatExt spid="_x0000_s8414"/>
                </a:ext>
                <a:ext uri="{FF2B5EF4-FFF2-40B4-BE49-F238E27FC236}">
                  <a16:creationId xmlns:a16="http://schemas.microsoft.com/office/drawing/2014/main" xmlns="" id="{00000000-0008-0000-0400-0000D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7</xdr:col>
          <xdr:colOff>200025</xdr:colOff>
          <xdr:row>18</xdr:row>
          <xdr:rowOff>190500</xdr:rowOff>
        </xdr:to>
        <xdr:sp macro="" textlink="">
          <xdr:nvSpPr>
            <xdr:cNvPr id="8415" name="Check Box 223" hidden="1">
              <a:extLst>
                <a:ext uri="{63B3BB69-23CF-44E3-9099-C40C66FF867C}">
                  <a14:compatExt spid="_x0000_s8415"/>
                </a:ext>
                <a:ext uri="{FF2B5EF4-FFF2-40B4-BE49-F238E27FC236}">
                  <a16:creationId xmlns:a16="http://schemas.microsoft.com/office/drawing/2014/main" xmlns="" id="{00000000-0008-0000-0400-0000D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7</xdr:col>
          <xdr:colOff>200025</xdr:colOff>
          <xdr:row>19</xdr:row>
          <xdr:rowOff>190500</xdr:rowOff>
        </xdr:to>
        <xdr:sp macro="" textlink="">
          <xdr:nvSpPr>
            <xdr:cNvPr id="8416" name="Check Box 224" hidden="1">
              <a:extLst>
                <a:ext uri="{63B3BB69-23CF-44E3-9099-C40C66FF867C}">
                  <a14:compatExt spid="_x0000_s8416"/>
                </a:ext>
                <a:ext uri="{FF2B5EF4-FFF2-40B4-BE49-F238E27FC236}">
                  <a16:creationId xmlns:a16="http://schemas.microsoft.com/office/drawing/2014/main" xmlns="" id="{00000000-0008-0000-0400-0000E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19050</xdr:rowOff>
        </xdr:from>
        <xdr:to>
          <xdr:col>7</xdr:col>
          <xdr:colOff>200025</xdr:colOff>
          <xdr:row>20</xdr:row>
          <xdr:rowOff>190500</xdr:rowOff>
        </xdr:to>
        <xdr:sp macro="" textlink="">
          <xdr:nvSpPr>
            <xdr:cNvPr id="8417" name="Check Box 225" hidden="1">
              <a:extLst>
                <a:ext uri="{63B3BB69-23CF-44E3-9099-C40C66FF867C}">
                  <a14:compatExt spid="_x0000_s8417"/>
                </a:ext>
                <a:ext uri="{FF2B5EF4-FFF2-40B4-BE49-F238E27FC236}">
                  <a16:creationId xmlns:a16="http://schemas.microsoft.com/office/drawing/2014/main" xmlns="" id="{00000000-0008-0000-0400-0000E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200025</xdr:colOff>
          <xdr:row>21</xdr:row>
          <xdr:rowOff>190500</xdr:rowOff>
        </xdr:to>
        <xdr:sp macro="" textlink="">
          <xdr:nvSpPr>
            <xdr:cNvPr id="8418" name="Check Box 226" hidden="1">
              <a:extLst>
                <a:ext uri="{63B3BB69-23CF-44E3-9099-C40C66FF867C}">
                  <a14:compatExt spid="_x0000_s8418"/>
                </a:ext>
                <a:ext uri="{FF2B5EF4-FFF2-40B4-BE49-F238E27FC236}">
                  <a16:creationId xmlns:a16="http://schemas.microsoft.com/office/drawing/2014/main" xmlns="" id="{00000000-0008-0000-0400-0000E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7</xdr:col>
          <xdr:colOff>200025</xdr:colOff>
          <xdr:row>22</xdr:row>
          <xdr:rowOff>190500</xdr:rowOff>
        </xdr:to>
        <xdr:sp macro="" textlink="">
          <xdr:nvSpPr>
            <xdr:cNvPr id="8419" name="Check Box 227" hidden="1">
              <a:extLst>
                <a:ext uri="{63B3BB69-23CF-44E3-9099-C40C66FF867C}">
                  <a14:compatExt spid="_x0000_s8419"/>
                </a:ext>
                <a:ext uri="{FF2B5EF4-FFF2-40B4-BE49-F238E27FC236}">
                  <a16:creationId xmlns:a16="http://schemas.microsoft.com/office/drawing/2014/main" xmlns="" id="{00000000-0008-0000-0400-0000E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7</xdr:col>
          <xdr:colOff>200025</xdr:colOff>
          <xdr:row>23</xdr:row>
          <xdr:rowOff>190500</xdr:rowOff>
        </xdr:to>
        <xdr:sp macro="" textlink="">
          <xdr:nvSpPr>
            <xdr:cNvPr id="8420" name="Check Box 228" hidden="1">
              <a:extLst>
                <a:ext uri="{63B3BB69-23CF-44E3-9099-C40C66FF867C}">
                  <a14:compatExt spid="_x0000_s8420"/>
                </a:ext>
                <a:ext uri="{FF2B5EF4-FFF2-40B4-BE49-F238E27FC236}">
                  <a16:creationId xmlns:a16="http://schemas.microsoft.com/office/drawing/2014/main" xmlns="" id="{00000000-0008-0000-0400-0000E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19050</xdr:rowOff>
        </xdr:from>
        <xdr:to>
          <xdr:col>7</xdr:col>
          <xdr:colOff>200025</xdr:colOff>
          <xdr:row>24</xdr:row>
          <xdr:rowOff>190500</xdr:rowOff>
        </xdr:to>
        <xdr:sp macro="" textlink="">
          <xdr:nvSpPr>
            <xdr:cNvPr id="8421" name="Check Box 229" hidden="1">
              <a:extLst>
                <a:ext uri="{63B3BB69-23CF-44E3-9099-C40C66FF867C}">
                  <a14:compatExt spid="_x0000_s8421"/>
                </a:ext>
                <a:ext uri="{FF2B5EF4-FFF2-40B4-BE49-F238E27FC236}">
                  <a16:creationId xmlns:a16="http://schemas.microsoft.com/office/drawing/2014/main" xmlns="" id="{00000000-0008-0000-0400-0000E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7</xdr:col>
          <xdr:colOff>200025</xdr:colOff>
          <xdr:row>25</xdr:row>
          <xdr:rowOff>190500</xdr:rowOff>
        </xdr:to>
        <xdr:sp macro="" textlink="">
          <xdr:nvSpPr>
            <xdr:cNvPr id="8422" name="Check Box 230" hidden="1">
              <a:extLst>
                <a:ext uri="{63B3BB69-23CF-44E3-9099-C40C66FF867C}">
                  <a14:compatExt spid="_x0000_s8422"/>
                </a:ext>
                <a:ext uri="{FF2B5EF4-FFF2-40B4-BE49-F238E27FC236}">
                  <a16:creationId xmlns:a16="http://schemas.microsoft.com/office/drawing/2014/main" xmlns="" id="{00000000-0008-0000-0400-0000E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19050</xdr:rowOff>
        </xdr:from>
        <xdr:to>
          <xdr:col>7</xdr:col>
          <xdr:colOff>200025</xdr:colOff>
          <xdr:row>26</xdr:row>
          <xdr:rowOff>190500</xdr:rowOff>
        </xdr:to>
        <xdr:sp macro="" textlink="">
          <xdr:nvSpPr>
            <xdr:cNvPr id="8423" name="Check Box 231" hidden="1">
              <a:extLst>
                <a:ext uri="{63B3BB69-23CF-44E3-9099-C40C66FF867C}">
                  <a14:compatExt spid="_x0000_s8423"/>
                </a:ext>
                <a:ext uri="{FF2B5EF4-FFF2-40B4-BE49-F238E27FC236}">
                  <a16:creationId xmlns:a16="http://schemas.microsoft.com/office/drawing/2014/main" xmlns="" id="{00000000-0008-0000-0400-0000E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</xdr:rowOff>
        </xdr:from>
        <xdr:to>
          <xdr:col>7</xdr:col>
          <xdr:colOff>200025</xdr:colOff>
          <xdr:row>27</xdr:row>
          <xdr:rowOff>190500</xdr:rowOff>
        </xdr:to>
        <xdr:sp macro="" textlink="">
          <xdr:nvSpPr>
            <xdr:cNvPr id="8424" name="Check Box 232" hidden="1">
              <a:extLst>
                <a:ext uri="{63B3BB69-23CF-44E3-9099-C40C66FF867C}">
                  <a14:compatExt spid="_x0000_s8424"/>
                </a:ext>
                <a:ext uri="{FF2B5EF4-FFF2-40B4-BE49-F238E27FC236}">
                  <a16:creationId xmlns:a16="http://schemas.microsoft.com/office/drawing/2014/main" xmlns="" id="{00000000-0008-0000-0400-0000E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19050</xdr:rowOff>
        </xdr:from>
        <xdr:to>
          <xdr:col>7</xdr:col>
          <xdr:colOff>200025</xdr:colOff>
          <xdr:row>28</xdr:row>
          <xdr:rowOff>190500</xdr:rowOff>
        </xdr:to>
        <xdr:sp macro="" textlink="">
          <xdr:nvSpPr>
            <xdr:cNvPr id="8425" name="Check Box 233" hidden="1">
              <a:extLst>
                <a:ext uri="{63B3BB69-23CF-44E3-9099-C40C66FF867C}">
                  <a14:compatExt spid="_x0000_s8425"/>
                </a:ext>
                <a:ext uri="{FF2B5EF4-FFF2-40B4-BE49-F238E27FC236}">
                  <a16:creationId xmlns:a16="http://schemas.microsoft.com/office/drawing/2014/main" xmlns="" id="{00000000-0008-0000-0400-0000E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19050</xdr:rowOff>
        </xdr:from>
        <xdr:to>
          <xdr:col>7</xdr:col>
          <xdr:colOff>200025</xdr:colOff>
          <xdr:row>29</xdr:row>
          <xdr:rowOff>190500</xdr:rowOff>
        </xdr:to>
        <xdr:sp macro="" textlink="">
          <xdr:nvSpPr>
            <xdr:cNvPr id="8426" name="Check Box 234" hidden="1">
              <a:extLst>
                <a:ext uri="{63B3BB69-23CF-44E3-9099-C40C66FF867C}">
                  <a14:compatExt spid="_x0000_s8426"/>
                </a:ext>
                <a:ext uri="{FF2B5EF4-FFF2-40B4-BE49-F238E27FC236}">
                  <a16:creationId xmlns:a16="http://schemas.microsoft.com/office/drawing/2014/main" xmlns="" id="{00000000-0008-0000-0400-0000E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19050</xdr:rowOff>
        </xdr:from>
        <xdr:to>
          <xdr:col>7</xdr:col>
          <xdr:colOff>200025</xdr:colOff>
          <xdr:row>30</xdr:row>
          <xdr:rowOff>190500</xdr:rowOff>
        </xdr:to>
        <xdr:sp macro="" textlink="">
          <xdr:nvSpPr>
            <xdr:cNvPr id="8427" name="Check Box 235" hidden="1">
              <a:extLst>
                <a:ext uri="{63B3BB69-23CF-44E3-9099-C40C66FF867C}">
                  <a14:compatExt spid="_x0000_s8427"/>
                </a:ext>
                <a:ext uri="{FF2B5EF4-FFF2-40B4-BE49-F238E27FC236}">
                  <a16:creationId xmlns:a16="http://schemas.microsoft.com/office/drawing/2014/main" xmlns="" id="{00000000-0008-0000-0400-0000E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19050</xdr:rowOff>
        </xdr:from>
        <xdr:to>
          <xdr:col>7</xdr:col>
          <xdr:colOff>200025</xdr:colOff>
          <xdr:row>31</xdr:row>
          <xdr:rowOff>190500</xdr:rowOff>
        </xdr:to>
        <xdr:sp macro="" textlink="">
          <xdr:nvSpPr>
            <xdr:cNvPr id="8428" name="Check Box 236" hidden="1">
              <a:extLst>
                <a:ext uri="{63B3BB69-23CF-44E3-9099-C40C66FF867C}">
                  <a14:compatExt spid="_x0000_s8428"/>
                </a:ext>
                <a:ext uri="{FF2B5EF4-FFF2-40B4-BE49-F238E27FC236}">
                  <a16:creationId xmlns:a16="http://schemas.microsoft.com/office/drawing/2014/main" xmlns="" id="{00000000-0008-0000-0400-0000E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19050</xdr:rowOff>
        </xdr:from>
        <xdr:to>
          <xdr:col>7</xdr:col>
          <xdr:colOff>200025</xdr:colOff>
          <xdr:row>32</xdr:row>
          <xdr:rowOff>190500</xdr:rowOff>
        </xdr:to>
        <xdr:sp macro="" textlink="">
          <xdr:nvSpPr>
            <xdr:cNvPr id="8429" name="Check Box 237" hidden="1">
              <a:extLst>
                <a:ext uri="{63B3BB69-23CF-44E3-9099-C40C66FF867C}">
                  <a14:compatExt spid="_x0000_s8429"/>
                </a:ext>
                <a:ext uri="{FF2B5EF4-FFF2-40B4-BE49-F238E27FC236}">
                  <a16:creationId xmlns:a16="http://schemas.microsoft.com/office/drawing/2014/main" xmlns="" id="{00000000-0008-0000-0400-0000E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19050</xdr:rowOff>
        </xdr:from>
        <xdr:to>
          <xdr:col>7</xdr:col>
          <xdr:colOff>200025</xdr:colOff>
          <xdr:row>33</xdr:row>
          <xdr:rowOff>190500</xdr:rowOff>
        </xdr:to>
        <xdr:sp macro="" textlink="">
          <xdr:nvSpPr>
            <xdr:cNvPr id="8430" name="Check Box 238" hidden="1">
              <a:extLst>
                <a:ext uri="{63B3BB69-23CF-44E3-9099-C40C66FF867C}">
                  <a14:compatExt spid="_x0000_s8430"/>
                </a:ext>
                <a:ext uri="{FF2B5EF4-FFF2-40B4-BE49-F238E27FC236}">
                  <a16:creationId xmlns:a16="http://schemas.microsoft.com/office/drawing/2014/main" xmlns="" id="{00000000-0008-0000-0400-0000E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19050</xdr:rowOff>
        </xdr:from>
        <xdr:to>
          <xdr:col>7</xdr:col>
          <xdr:colOff>200025</xdr:colOff>
          <xdr:row>34</xdr:row>
          <xdr:rowOff>190500</xdr:rowOff>
        </xdr:to>
        <xdr:sp macro="" textlink="">
          <xdr:nvSpPr>
            <xdr:cNvPr id="8431" name="Check Box 239" hidden="1">
              <a:extLst>
                <a:ext uri="{63B3BB69-23CF-44E3-9099-C40C66FF867C}">
                  <a14:compatExt spid="_x0000_s8431"/>
                </a:ext>
                <a:ext uri="{FF2B5EF4-FFF2-40B4-BE49-F238E27FC236}">
                  <a16:creationId xmlns:a16="http://schemas.microsoft.com/office/drawing/2014/main" xmlns="" id="{00000000-0008-0000-0400-0000E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19050</xdr:rowOff>
        </xdr:from>
        <xdr:to>
          <xdr:col>7</xdr:col>
          <xdr:colOff>200025</xdr:colOff>
          <xdr:row>35</xdr:row>
          <xdr:rowOff>190500</xdr:rowOff>
        </xdr:to>
        <xdr:sp macro="" textlink="">
          <xdr:nvSpPr>
            <xdr:cNvPr id="8432" name="Check Box 240" hidden="1">
              <a:extLst>
                <a:ext uri="{63B3BB69-23CF-44E3-9099-C40C66FF867C}">
                  <a14:compatExt spid="_x0000_s8432"/>
                </a:ext>
                <a:ext uri="{FF2B5EF4-FFF2-40B4-BE49-F238E27FC236}">
                  <a16:creationId xmlns:a16="http://schemas.microsoft.com/office/drawing/2014/main" xmlns="" id="{00000000-0008-0000-0400-0000F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36</xdr:row>
          <xdr:rowOff>19050</xdr:rowOff>
        </xdr:from>
        <xdr:to>
          <xdr:col>7</xdr:col>
          <xdr:colOff>200025</xdr:colOff>
          <xdr:row>36</xdr:row>
          <xdr:rowOff>190500</xdr:rowOff>
        </xdr:to>
        <xdr:sp macro="" textlink="">
          <xdr:nvSpPr>
            <xdr:cNvPr id="8433" name="Check Box 241" hidden="1">
              <a:extLst>
                <a:ext uri="{63B3BB69-23CF-44E3-9099-C40C66FF867C}">
                  <a14:compatExt spid="_x0000_s8433"/>
                </a:ext>
                <a:ext uri="{FF2B5EF4-FFF2-40B4-BE49-F238E27FC236}">
                  <a16:creationId xmlns:a16="http://schemas.microsoft.com/office/drawing/2014/main" xmlns="" id="{00000000-0008-0000-0400-0000F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19050</xdr:rowOff>
        </xdr:from>
        <xdr:to>
          <xdr:col>7</xdr:col>
          <xdr:colOff>200025</xdr:colOff>
          <xdr:row>37</xdr:row>
          <xdr:rowOff>190500</xdr:rowOff>
        </xdr:to>
        <xdr:sp macro="" textlink="">
          <xdr:nvSpPr>
            <xdr:cNvPr id="8434" name="Check Box 242" hidden="1">
              <a:extLst>
                <a:ext uri="{63B3BB69-23CF-44E3-9099-C40C66FF867C}">
                  <a14:compatExt spid="_x0000_s8434"/>
                </a:ext>
                <a:ext uri="{FF2B5EF4-FFF2-40B4-BE49-F238E27FC236}">
                  <a16:creationId xmlns:a16="http://schemas.microsoft.com/office/drawing/2014/main" xmlns="" id="{00000000-0008-0000-0400-0000F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38</xdr:row>
          <xdr:rowOff>19050</xdr:rowOff>
        </xdr:from>
        <xdr:to>
          <xdr:col>7</xdr:col>
          <xdr:colOff>200025</xdr:colOff>
          <xdr:row>38</xdr:row>
          <xdr:rowOff>190500</xdr:rowOff>
        </xdr:to>
        <xdr:sp macro="" textlink="">
          <xdr:nvSpPr>
            <xdr:cNvPr id="8435" name="Check Box 243" hidden="1">
              <a:extLst>
                <a:ext uri="{63B3BB69-23CF-44E3-9099-C40C66FF867C}">
                  <a14:compatExt spid="_x0000_s8435"/>
                </a:ext>
                <a:ext uri="{FF2B5EF4-FFF2-40B4-BE49-F238E27FC236}">
                  <a16:creationId xmlns:a16="http://schemas.microsoft.com/office/drawing/2014/main" xmlns="" id="{00000000-0008-0000-0400-0000F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19050</xdr:rowOff>
        </xdr:from>
        <xdr:to>
          <xdr:col>7</xdr:col>
          <xdr:colOff>200025</xdr:colOff>
          <xdr:row>39</xdr:row>
          <xdr:rowOff>190500</xdr:rowOff>
        </xdr:to>
        <xdr:sp macro="" textlink="">
          <xdr:nvSpPr>
            <xdr:cNvPr id="8436" name="Check Box 244" hidden="1">
              <a:extLst>
                <a:ext uri="{63B3BB69-23CF-44E3-9099-C40C66FF867C}">
                  <a14:compatExt spid="_x0000_s8436"/>
                </a:ext>
                <a:ext uri="{FF2B5EF4-FFF2-40B4-BE49-F238E27FC236}">
                  <a16:creationId xmlns:a16="http://schemas.microsoft.com/office/drawing/2014/main" xmlns="" id="{00000000-0008-0000-0400-0000F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40</xdr:row>
          <xdr:rowOff>19050</xdr:rowOff>
        </xdr:from>
        <xdr:to>
          <xdr:col>7</xdr:col>
          <xdr:colOff>200025</xdr:colOff>
          <xdr:row>40</xdr:row>
          <xdr:rowOff>190500</xdr:rowOff>
        </xdr:to>
        <xdr:sp macro="" textlink="">
          <xdr:nvSpPr>
            <xdr:cNvPr id="8437" name="Check Box 245" hidden="1">
              <a:extLst>
                <a:ext uri="{63B3BB69-23CF-44E3-9099-C40C66FF867C}">
                  <a14:compatExt spid="_x0000_s8437"/>
                </a:ext>
                <a:ext uri="{FF2B5EF4-FFF2-40B4-BE49-F238E27FC236}">
                  <a16:creationId xmlns:a16="http://schemas.microsoft.com/office/drawing/2014/main" xmlns="" id="{00000000-0008-0000-0400-0000F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19050</xdr:rowOff>
        </xdr:from>
        <xdr:to>
          <xdr:col>7</xdr:col>
          <xdr:colOff>200025</xdr:colOff>
          <xdr:row>41</xdr:row>
          <xdr:rowOff>190500</xdr:rowOff>
        </xdr:to>
        <xdr:sp macro="" textlink="">
          <xdr:nvSpPr>
            <xdr:cNvPr id="8438" name="Check Box 246" hidden="1">
              <a:extLst>
                <a:ext uri="{63B3BB69-23CF-44E3-9099-C40C66FF867C}">
                  <a14:compatExt spid="_x0000_s8438"/>
                </a:ext>
                <a:ext uri="{FF2B5EF4-FFF2-40B4-BE49-F238E27FC236}">
                  <a16:creationId xmlns:a16="http://schemas.microsoft.com/office/drawing/2014/main" xmlns="" id="{00000000-0008-0000-0400-0000F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19050</xdr:rowOff>
        </xdr:from>
        <xdr:to>
          <xdr:col>7</xdr:col>
          <xdr:colOff>200025</xdr:colOff>
          <xdr:row>42</xdr:row>
          <xdr:rowOff>190500</xdr:rowOff>
        </xdr:to>
        <xdr:sp macro="" textlink="">
          <xdr:nvSpPr>
            <xdr:cNvPr id="8439" name="Check Box 247" hidden="1">
              <a:extLst>
                <a:ext uri="{63B3BB69-23CF-44E3-9099-C40C66FF867C}">
                  <a14:compatExt spid="_x0000_s8439"/>
                </a:ext>
                <a:ext uri="{FF2B5EF4-FFF2-40B4-BE49-F238E27FC236}">
                  <a16:creationId xmlns:a16="http://schemas.microsoft.com/office/drawing/2014/main" xmlns="" id="{00000000-0008-0000-0400-0000F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43</xdr:row>
          <xdr:rowOff>19050</xdr:rowOff>
        </xdr:from>
        <xdr:to>
          <xdr:col>7</xdr:col>
          <xdr:colOff>200025</xdr:colOff>
          <xdr:row>43</xdr:row>
          <xdr:rowOff>190500</xdr:rowOff>
        </xdr:to>
        <xdr:sp macro="" textlink="">
          <xdr:nvSpPr>
            <xdr:cNvPr id="8440" name="Check Box 248" hidden="1">
              <a:extLst>
                <a:ext uri="{63B3BB69-23CF-44E3-9099-C40C66FF867C}">
                  <a14:compatExt spid="_x0000_s8440"/>
                </a:ext>
                <a:ext uri="{FF2B5EF4-FFF2-40B4-BE49-F238E27FC236}">
                  <a16:creationId xmlns:a16="http://schemas.microsoft.com/office/drawing/2014/main" xmlns="" id="{00000000-0008-0000-0400-0000F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44</xdr:row>
          <xdr:rowOff>19050</xdr:rowOff>
        </xdr:from>
        <xdr:to>
          <xdr:col>7</xdr:col>
          <xdr:colOff>200025</xdr:colOff>
          <xdr:row>44</xdr:row>
          <xdr:rowOff>190500</xdr:rowOff>
        </xdr:to>
        <xdr:sp macro="" textlink="">
          <xdr:nvSpPr>
            <xdr:cNvPr id="8441" name="Check Box 249" hidden="1">
              <a:extLst>
                <a:ext uri="{63B3BB69-23CF-44E3-9099-C40C66FF867C}">
                  <a14:compatExt spid="_x0000_s8441"/>
                </a:ext>
                <a:ext uri="{FF2B5EF4-FFF2-40B4-BE49-F238E27FC236}">
                  <a16:creationId xmlns:a16="http://schemas.microsoft.com/office/drawing/2014/main" xmlns="" id="{00000000-0008-0000-0400-0000F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45</xdr:row>
          <xdr:rowOff>19050</xdr:rowOff>
        </xdr:from>
        <xdr:to>
          <xdr:col>7</xdr:col>
          <xdr:colOff>200025</xdr:colOff>
          <xdr:row>45</xdr:row>
          <xdr:rowOff>190500</xdr:rowOff>
        </xdr:to>
        <xdr:sp macro="" textlink="">
          <xdr:nvSpPr>
            <xdr:cNvPr id="8442" name="Check Box 250" hidden="1">
              <a:extLst>
                <a:ext uri="{63B3BB69-23CF-44E3-9099-C40C66FF867C}">
                  <a14:compatExt spid="_x0000_s8442"/>
                </a:ext>
                <a:ext uri="{FF2B5EF4-FFF2-40B4-BE49-F238E27FC236}">
                  <a16:creationId xmlns:a16="http://schemas.microsoft.com/office/drawing/2014/main" xmlns="" id="{00000000-0008-0000-0400-0000F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46</xdr:row>
          <xdr:rowOff>19050</xdr:rowOff>
        </xdr:from>
        <xdr:to>
          <xdr:col>7</xdr:col>
          <xdr:colOff>200025</xdr:colOff>
          <xdr:row>46</xdr:row>
          <xdr:rowOff>190500</xdr:rowOff>
        </xdr:to>
        <xdr:sp macro="" textlink="">
          <xdr:nvSpPr>
            <xdr:cNvPr id="8443" name="Check Box 251" hidden="1">
              <a:extLst>
                <a:ext uri="{63B3BB69-23CF-44E3-9099-C40C66FF867C}">
                  <a14:compatExt spid="_x0000_s8443"/>
                </a:ext>
                <a:ext uri="{FF2B5EF4-FFF2-40B4-BE49-F238E27FC236}">
                  <a16:creationId xmlns:a16="http://schemas.microsoft.com/office/drawing/2014/main" xmlns="" id="{00000000-0008-0000-0400-0000F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47</xdr:row>
          <xdr:rowOff>19050</xdr:rowOff>
        </xdr:from>
        <xdr:to>
          <xdr:col>7</xdr:col>
          <xdr:colOff>200025</xdr:colOff>
          <xdr:row>47</xdr:row>
          <xdr:rowOff>190500</xdr:rowOff>
        </xdr:to>
        <xdr:sp macro="" textlink="">
          <xdr:nvSpPr>
            <xdr:cNvPr id="8444" name="Check Box 252" hidden="1">
              <a:extLst>
                <a:ext uri="{63B3BB69-23CF-44E3-9099-C40C66FF867C}">
                  <a14:compatExt spid="_x0000_s8444"/>
                </a:ext>
                <a:ext uri="{FF2B5EF4-FFF2-40B4-BE49-F238E27FC236}">
                  <a16:creationId xmlns:a16="http://schemas.microsoft.com/office/drawing/2014/main" xmlns="" id="{00000000-0008-0000-0400-0000F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48</xdr:row>
          <xdr:rowOff>19050</xdr:rowOff>
        </xdr:from>
        <xdr:to>
          <xdr:col>7</xdr:col>
          <xdr:colOff>200025</xdr:colOff>
          <xdr:row>48</xdr:row>
          <xdr:rowOff>190500</xdr:rowOff>
        </xdr:to>
        <xdr:sp macro="" textlink="">
          <xdr:nvSpPr>
            <xdr:cNvPr id="8445" name="Check Box 253" hidden="1">
              <a:extLst>
                <a:ext uri="{63B3BB69-23CF-44E3-9099-C40C66FF867C}">
                  <a14:compatExt spid="_x0000_s8445"/>
                </a:ext>
                <a:ext uri="{FF2B5EF4-FFF2-40B4-BE49-F238E27FC236}">
                  <a16:creationId xmlns:a16="http://schemas.microsoft.com/office/drawing/2014/main" xmlns="" id="{00000000-0008-0000-0400-0000F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49</xdr:row>
          <xdr:rowOff>19050</xdr:rowOff>
        </xdr:from>
        <xdr:to>
          <xdr:col>7</xdr:col>
          <xdr:colOff>200025</xdr:colOff>
          <xdr:row>49</xdr:row>
          <xdr:rowOff>190500</xdr:rowOff>
        </xdr:to>
        <xdr:sp macro="" textlink="">
          <xdr:nvSpPr>
            <xdr:cNvPr id="8446" name="Check Box 254" hidden="1">
              <a:extLst>
                <a:ext uri="{63B3BB69-23CF-44E3-9099-C40C66FF867C}">
                  <a14:compatExt spid="_x0000_s8446"/>
                </a:ext>
                <a:ext uri="{FF2B5EF4-FFF2-40B4-BE49-F238E27FC236}">
                  <a16:creationId xmlns:a16="http://schemas.microsoft.com/office/drawing/2014/main" xmlns="" id="{00000000-0008-0000-0400-0000F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50</xdr:row>
          <xdr:rowOff>19050</xdr:rowOff>
        </xdr:from>
        <xdr:to>
          <xdr:col>7</xdr:col>
          <xdr:colOff>200025</xdr:colOff>
          <xdr:row>50</xdr:row>
          <xdr:rowOff>190500</xdr:rowOff>
        </xdr:to>
        <xdr:sp macro="" textlink="">
          <xdr:nvSpPr>
            <xdr:cNvPr id="8447" name="Check Box 255" hidden="1">
              <a:extLst>
                <a:ext uri="{63B3BB69-23CF-44E3-9099-C40C66FF867C}">
                  <a14:compatExt spid="_x0000_s8447"/>
                </a:ext>
                <a:ext uri="{FF2B5EF4-FFF2-40B4-BE49-F238E27FC236}">
                  <a16:creationId xmlns:a16="http://schemas.microsoft.com/office/drawing/2014/main" xmlns="" id="{00000000-0008-0000-0400-0000F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51</xdr:row>
          <xdr:rowOff>19050</xdr:rowOff>
        </xdr:from>
        <xdr:to>
          <xdr:col>7</xdr:col>
          <xdr:colOff>200025</xdr:colOff>
          <xdr:row>51</xdr:row>
          <xdr:rowOff>190500</xdr:rowOff>
        </xdr:to>
        <xdr:sp macro="" textlink="">
          <xdr:nvSpPr>
            <xdr:cNvPr id="8448" name="Check Box 256" hidden="1">
              <a:extLst>
                <a:ext uri="{63B3BB69-23CF-44E3-9099-C40C66FF867C}">
                  <a14:compatExt spid="_x0000_s8448"/>
                </a:ext>
                <a:ext uri="{FF2B5EF4-FFF2-40B4-BE49-F238E27FC236}">
                  <a16:creationId xmlns:a16="http://schemas.microsoft.com/office/drawing/2014/main" xmlns="" id="{00000000-0008-0000-0400-00000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52</xdr:row>
          <xdr:rowOff>19050</xdr:rowOff>
        </xdr:from>
        <xdr:to>
          <xdr:col>7</xdr:col>
          <xdr:colOff>200025</xdr:colOff>
          <xdr:row>52</xdr:row>
          <xdr:rowOff>190500</xdr:rowOff>
        </xdr:to>
        <xdr:sp macro="" textlink="">
          <xdr:nvSpPr>
            <xdr:cNvPr id="8449" name="Check Box 257" hidden="1">
              <a:extLst>
                <a:ext uri="{63B3BB69-23CF-44E3-9099-C40C66FF867C}">
                  <a14:compatExt spid="_x0000_s8449"/>
                </a:ext>
                <a:ext uri="{FF2B5EF4-FFF2-40B4-BE49-F238E27FC236}">
                  <a16:creationId xmlns:a16="http://schemas.microsoft.com/office/drawing/2014/main" xmlns="" id="{00000000-0008-0000-0400-00000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53</xdr:row>
          <xdr:rowOff>19050</xdr:rowOff>
        </xdr:from>
        <xdr:to>
          <xdr:col>7</xdr:col>
          <xdr:colOff>200025</xdr:colOff>
          <xdr:row>53</xdr:row>
          <xdr:rowOff>190500</xdr:rowOff>
        </xdr:to>
        <xdr:sp macro="" textlink="">
          <xdr:nvSpPr>
            <xdr:cNvPr id="8450" name="Check Box 258" hidden="1">
              <a:extLst>
                <a:ext uri="{63B3BB69-23CF-44E3-9099-C40C66FF867C}">
                  <a14:compatExt spid="_x0000_s8450"/>
                </a:ext>
                <a:ext uri="{FF2B5EF4-FFF2-40B4-BE49-F238E27FC236}">
                  <a16:creationId xmlns:a16="http://schemas.microsoft.com/office/drawing/2014/main" xmlns="" id="{00000000-0008-0000-0400-00000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54</xdr:row>
          <xdr:rowOff>19050</xdr:rowOff>
        </xdr:from>
        <xdr:to>
          <xdr:col>7</xdr:col>
          <xdr:colOff>200025</xdr:colOff>
          <xdr:row>54</xdr:row>
          <xdr:rowOff>190500</xdr:rowOff>
        </xdr:to>
        <xdr:sp macro="" textlink="">
          <xdr:nvSpPr>
            <xdr:cNvPr id="8451" name="Check Box 259" hidden="1">
              <a:extLst>
                <a:ext uri="{63B3BB69-23CF-44E3-9099-C40C66FF867C}">
                  <a14:compatExt spid="_x0000_s8451"/>
                </a:ext>
                <a:ext uri="{FF2B5EF4-FFF2-40B4-BE49-F238E27FC236}">
                  <a16:creationId xmlns:a16="http://schemas.microsoft.com/office/drawing/2014/main" xmlns="" id="{00000000-0008-0000-0400-00000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55</xdr:row>
          <xdr:rowOff>19050</xdr:rowOff>
        </xdr:from>
        <xdr:to>
          <xdr:col>7</xdr:col>
          <xdr:colOff>200025</xdr:colOff>
          <xdr:row>55</xdr:row>
          <xdr:rowOff>190500</xdr:rowOff>
        </xdr:to>
        <xdr:sp macro="" textlink="">
          <xdr:nvSpPr>
            <xdr:cNvPr id="8452" name="Check Box 260" hidden="1">
              <a:extLst>
                <a:ext uri="{63B3BB69-23CF-44E3-9099-C40C66FF867C}">
                  <a14:compatExt spid="_x0000_s8452"/>
                </a:ext>
                <a:ext uri="{FF2B5EF4-FFF2-40B4-BE49-F238E27FC236}">
                  <a16:creationId xmlns:a16="http://schemas.microsoft.com/office/drawing/2014/main" xmlns="" id="{00000000-0008-0000-0400-00000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19050</xdr:rowOff>
        </xdr:from>
        <xdr:to>
          <xdr:col>7</xdr:col>
          <xdr:colOff>200025</xdr:colOff>
          <xdr:row>56</xdr:row>
          <xdr:rowOff>190500</xdr:rowOff>
        </xdr:to>
        <xdr:sp macro="" textlink="">
          <xdr:nvSpPr>
            <xdr:cNvPr id="8453" name="Check Box 261" hidden="1">
              <a:extLst>
                <a:ext uri="{63B3BB69-23CF-44E3-9099-C40C66FF867C}">
                  <a14:compatExt spid="_x0000_s8453"/>
                </a:ext>
                <a:ext uri="{FF2B5EF4-FFF2-40B4-BE49-F238E27FC236}">
                  <a16:creationId xmlns:a16="http://schemas.microsoft.com/office/drawing/2014/main" xmlns="" id="{00000000-0008-0000-0400-00000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57</xdr:row>
          <xdr:rowOff>19050</xdr:rowOff>
        </xdr:from>
        <xdr:to>
          <xdr:col>7</xdr:col>
          <xdr:colOff>200025</xdr:colOff>
          <xdr:row>57</xdr:row>
          <xdr:rowOff>190500</xdr:rowOff>
        </xdr:to>
        <xdr:sp macro="" textlink="">
          <xdr:nvSpPr>
            <xdr:cNvPr id="8454" name="Check Box 262" hidden="1">
              <a:extLst>
                <a:ext uri="{63B3BB69-23CF-44E3-9099-C40C66FF867C}">
                  <a14:compatExt spid="_x0000_s8454"/>
                </a:ext>
                <a:ext uri="{FF2B5EF4-FFF2-40B4-BE49-F238E27FC236}">
                  <a16:creationId xmlns:a16="http://schemas.microsoft.com/office/drawing/2014/main" xmlns="" id="{00000000-0008-0000-0400-00000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58</xdr:row>
          <xdr:rowOff>19050</xdr:rowOff>
        </xdr:from>
        <xdr:to>
          <xdr:col>7</xdr:col>
          <xdr:colOff>200025</xdr:colOff>
          <xdr:row>58</xdr:row>
          <xdr:rowOff>190500</xdr:rowOff>
        </xdr:to>
        <xdr:sp macro="" textlink="">
          <xdr:nvSpPr>
            <xdr:cNvPr id="8455" name="Check Box 263" hidden="1">
              <a:extLst>
                <a:ext uri="{63B3BB69-23CF-44E3-9099-C40C66FF867C}">
                  <a14:compatExt spid="_x0000_s8455"/>
                </a:ext>
                <a:ext uri="{FF2B5EF4-FFF2-40B4-BE49-F238E27FC236}">
                  <a16:creationId xmlns:a16="http://schemas.microsoft.com/office/drawing/2014/main" xmlns="" id="{00000000-0008-0000-0400-00000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59</xdr:row>
          <xdr:rowOff>19050</xdr:rowOff>
        </xdr:from>
        <xdr:to>
          <xdr:col>7</xdr:col>
          <xdr:colOff>200025</xdr:colOff>
          <xdr:row>59</xdr:row>
          <xdr:rowOff>190500</xdr:rowOff>
        </xdr:to>
        <xdr:sp macro="" textlink="">
          <xdr:nvSpPr>
            <xdr:cNvPr id="8456" name="Check Box 264" hidden="1">
              <a:extLst>
                <a:ext uri="{63B3BB69-23CF-44E3-9099-C40C66FF867C}">
                  <a14:compatExt spid="_x0000_s8456"/>
                </a:ext>
                <a:ext uri="{FF2B5EF4-FFF2-40B4-BE49-F238E27FC236}">
                  <a16:creationId xmlns:a16="http://schemas.microsoft.com/office/drawing/2014/main" xmlns="" id="{00000000-0008-0000-0400-00000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60</xdr:row>
          <xdr:rowOff>19050</xdr:rowOff>
        </xdr:from>
        <xdr:to>
          <xdr:col>7</xdr:col>
          <xdr:colOff>200025</xdr:colOff>
          <xdr:row>60</xdr:row>
          <xdr:rowOff>190500</xdr:rowOff>
        </xdr:to>
        <xdr:sp macro="" textlink="">
          <xdr:nvSpPr>
            <xdr:cNvPr id="8457" name="Check Box 265" hidden="1">
              <a:extLst>
                <a:ext uri="{63B3BB69-23CF-44E3-9099-C40C66FF867C}">
                  <a14:compatExt spid="_x0000_s8457"/>
                </a:ext>
                <a:ext uri="{FF2B5EF4-FFF2-40B4-BE49-F238E27FC236}">
                  <a16:creationId xmlns:a16="http://schemas.microsoft.com/office/drawing/2014/main" xmlns="" id="{00000000-0008-0000-0400-00000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61</xdr:row>
          <xdr:rowOff>19050</xdr:rowOff>
        </xdr:from>
        <xdr:to>
          <xdr:col>7</xdr:col>
          <xdr:colOff>200025</xdr:colOff>
          <xdr:row>61</xdr:row>
          <xdr:rowOff>190500</xdr:rowOff>
        </xdr:to>
        <xdr:sp macro="" textlink="">
          <xdr:nvSpPr>
            <xdr:cNvPr id="8458" name="Check Box 266" hidden="1">
              <a:extLst>
                <a:ext uri="{63B3BB69-23CF-44E3-9099-C40C66FF867C}">
                  <a14:compatExt spid="_x0000_s8458"/>
                </a:ext>
                <a:ext uri="{FF2B5EF4-FFF2-40B4-BE49-F238E27FC236}">
                  <a16:creationId xmlns:a16="http://schemas.microsoft.com/office/drawing/2014/main" xmlns="" id="{00000000-0008-0000-0400-00000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62</xdr:row>
          <xdr:rowOff>19050</xdr:rowOff>
        </xdr:from>
        <xdr:to>
          <xdr:col>7</xdr:col>
          <xdr:colOff>200025</xdr:colOff>
          <xdr:row>62</xdr:row>
          <xdr:rowOff>190500</xdr:rowOff>
        </xdr:to>
        <xdr:sp macro="" textlink="">
          <xdr:nvSpPr>
            <xdr:cNvPr id="8459" name="Check Box 267" hidden="1">
              <a:extLst>
                <a:ext uri="{63B3BB69-23CF-44E3-9099-C40C66FF867C}">
                  <a14:compatExt spid="_x0000_s8459"/>
                </a:ext>
                <a:ext uri="{FF2B5EF4-FFF2-40B4-BE49-F238E27FC236}">
                  <a16:creationId xmlns:a16="http://schemas.microsoft.com/office/drawing/2014/main" xmlns="" id="{00000000-0008-0000-0400-00000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63</xdr:row>
          <xdr:rowOff>19050</xdr:rowOff>
        </xdr:from>
        <xdr:to>
          <xdr:col>7</xdr:col>
          <xdr:colOff>200025</xdr:colOff>
          <xdr:row>63</xdr:row>
          <xdr:rowOff>190500</xdr:rowOff>
        </xdr:to>
        <xdr:sp macro="" textlink="">
          <xdr:nvSpPr>
            <xdr:cNvPr id="8460" name="Check Box 268" hidden="1">
              <a:extLst>
                <a:ext uri="{63B3BB69-23CF-44E3-9099-C40C66FF867C}">
                  <a14:compatExt spid="_x0000_s8460"/>
                </a:ext>
                <a:ext uri="{FF2B5EF4-FFF2-40B4-BE49-F238E27FC236}">
                  <a16:creationId xmlns:a16="http://schemas.microsoft.com/office/drawing/2014/main" xmlns="" id="{00000000-0008-0000-0400-00000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64</xdr:row>
          <xdr:rowOff>19050</xdr:rowOff>
        </xdr:from>
        <xdr:to>
          <xdr:col>7</xdr:col>
          <xdr:colOff>200025</xdr:colOff>
          <xdr:row>64</xdr:row>
          <xdr:rowOff>190500</xdr:rowOff>
        </xdr:to>
        <xdr:sp macro="" textlink="">
          <xdr:nvSpPr>
            <xdr:cNvPr id="8461" name="Check Box 269" hidden="1">
              <a:extLst>
                <a:ext uri="{63B3BB69-23CF-44E3-9099-C40C66FF867C}">
                  <a14:compatExt spid="_x0000_s8461"/>
                </a:ext>
                <a:ext uri="{FF2B5EF4-FFF2-40B4-BE49-F238E27FC236}">
                  <a16:creationId xmlns:a16="http://schemas.microsoft.com/office/drawing/2014/main" xmlns="" id="{00000000-0008-0000-0400-00000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65</xdr:row>
          <xdr:rowOff>19050</xdr:rowOff>
        </xdr:from>
        <xdr:to>
          <xdr:col>7</xdr:col>
          <xdr:colOff>200025</xdr:colOff>
          <xdr:row>65</xdr:row>
          <xdr:rowOff>190500</xdr:rowOff>
        </xdr:to>
        <xdr:sp macro="" textlink="">
          <xdr:nvSpPr>
            <xdr:cNvPr id="8462" name="Check Box 270" hidden="1">
              <a:extLst>
                <a:ext uri="{63B3BB69-23CF-44E3-9099-C40C66FF867C}">
                  <a14:compatExt spid="_x0000_s8462"/>
                </a:ext>
                <a:ext uri="{FF2B5EF4-FFF2-40B4-BE49-F238E27FC236}">
                  <a16:creationId xmlns:a16="http://schemas.microsoft.com/office/drawing/2014/main" xmlns="" id="{00000000-0008-0000-0400-00000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66</xdr:row>
          <xdr:rowOff>19050</xdr:rowOff>
        </xdr:from>
        <xdr:to>
          <xdr:col>7</xdr:col>
          <xdr:colOff>200025</xdr:colOff>
          <xdr:row>66</xdr:row>
          <xdr:rowOff>190500</xdr:rowOff>
        </xdr:to>
        <xdr:sp macro="" textlink="">
          <xdr:nvSpPr>
            <xdr:cNvPr id="8463" name="Check Box 271" hidden="1">
              <a:extLst>
                <a:ext uri="{63B3BB69-23CF-44E3-9099-C40C66FF867C}">
                  <a14:compatExt spid="_x0000_s8463"/>
                </a:ext>
                <a:ext uri="{FF2B5EF4-FFF2-40B4-BE49-F238E27FC236}">
                  <a16:creationId xmlns:a16="http://schemas.microsoft.com/office/drawing/2014/main" xmlns="" id="{00000000-0008-0000-0400-00000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67</xdr:row>
          <xdr:rowOff>19050</xdr:rowOff>
        </xdr:from>
        <xdr:to>
          <xdr:col>7</xdr:col>
          <xdr:colOff>200025</xdr:colOff>
          <xdr:row>67</xdr:row>
          <xdr:rowOff>190500</xdr:rowOff>
        </xdr:to>
        <xdr:sp macro="" textlink="">
          <xdr:nvSpPr>
            <xdr:cNvPr id="8464" name="Check Box 272" hidden="1">
              <a:extLst>
                <a:ext uri="{63B3BB69-23CF-44E3-9099-C40C66FF867C}">
                  <a14:compatExt spid="_x0000_s8464"/>
                </a:ext>
                <a:ext uri="{FF2B5EF4-FFF2-40B4-BE49-F238E27FC236}">
                  <a16:creationId xmlns:a16="http://schemas.microsoft.com/office/drawing/2014/main" xmlns="" id="{00000000-0008-0000-0400-00001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68</xdr:row>
          <xdr:rowOff>19050</xdr:rowOff>
        </xdr:from>
        <xdr:to>
          <xdr:col>7</xdr:col>
          <xdr:colOff>200025</xdr:colOff>
          <xdr:row>68</xdr:row>
          <xdr:rowOff>190500</xdr:rowOff>
        </xdr:to>
        <xdr:sp macro="" textlink="">
          <xdr:nvSpPr>
            <xdr:cNvPr id="8465" name="Check Box 273" hidden="1">
              <a:extLst>
                <a:ext uri="{63B3BB69-23CF-44E3-9099-C40C66FF867C}">
                  <a14:compatExt spid="_x0000_s8465"/>
                </a:ext>
                <a:ext uri="{FF2B5EF4-FFF2-40B4-BE49-F238E27FC236}">
                  <a16:creationId xmlns:a16="http://schemas.microsoft.com/office/drawing/2014/main" xmlns="" id="{00000000-0008-0000-0400-00001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69</xdr:row>
          <xdr:rowOff>19050</xdr:rowOff>
        </xdr:from>
        <xdr:to>
          <xdr:col>7</xdr:col>
          <xdr:colOff>200025</xdr:colOff>
          <xdr:row>69</xdr:row>
          <xdr:rowOff>190500</xdr:rowOff>
        </xdr:to>
        <xdr:sp macro="" textlink="">
          <xdr:nvSpPr>
            <xdr:cNvPr id="8466" name="Check Box 274" hidden="1">
              <a:extLst>
                <a:ext uri="{63B3BB69-23CF-44E3-9099-C40C66FF867C}">
                  <a14:compatExt spid="_x0000_s8466"/>
                </a:ext>
                <a:ext uri="{FF2B5EF4-FFF2-40B4-BE49-F238E27FC236}">
                  <a16:creationId xmlns:a16="http://schemas.microsoft.com/office/drawing/2014/main" xmlns="" id="{00000000-0008-0000-0400-00001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19050</xdr:rowOff>
        </xdr:from>
        <xdr:to>
          <xdr:col>7</xdr:col>
          <xdr:colOff>200025</xdr:colOff>
          <xdr:row>31</xdr:row>
          <xdr:rowOff>190500</xdr:rowOff>
        </xdr:to>
        <xdr:sp macro="" textlink="">
          <xdr:nvSpPr>
            <xdr:cNvPr id="8471" name="Check Box 279" hidden="1">
              <a:extLst>
                <a:ext uri="{63B3BB69-23CF-44E3-9099-C40C66FF867C}">
                  <a14:compatExt spid="_x0000_s8471"/>
                </a:ext>
                <a:ext uri="{FF2B5EF4-FFF2-40B4-BE49-F238E27FC236}">
                  <a16:creationId xmlns:a16="http://schemas.microsoft.com/office/drawing/2014/main" xmlns="" id="{00000000-0008-0000-0400-00001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19050</xdr:rowOff>
        </xdr:from>
        <xdr:to>
          <xdr:col>7</xdr:col>
          <xdr:colOff>200025</xdr:colOff>
          <xdr:row>32</xdr:row>
          <xdr:rowOff>190500</xdr:rowOff>
        </xdr:to>
        <xdr:sp macro="" textlink="">
          <xdr:nvSpPr>
            <xdr:cNvPr id="8472" name="Check Box 280" hidden="1">
              <a:extLst>
                <a:ext uri="{63B3BB69-23CF-44E3-9099-C40C66FF867C}">
                  <a14:compatExt spid="_x0000_s8472"/>
                </a:ext>
                <a:ext uri="{FF2B5EF4-FFF2-40B4-BE49-F238E27FC236}">
                  <a16:creationId xmlns:a16="http://schemas.microsoft.com/office/drawing/2014/main" xmlns="" id="{00000000-0008-0000-0400-00001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19050</xdr:rowOff>
        </xdr:from>
        <xdr:to>
          <xdr:col>7</xdr:col>
          <xdr:colOff>200025</xdr:colOff>
          <xdr:row>33</xdr:row>
          <xdr:rowOff>190500</xdr:rowOff>
        </xdr:to>
        <xdr:sp macro="" textlink="">
          <xdr:nvSpPr>
            <xdr:cNvPr id="8473" name="Check Box 281" hidden="1">
              <a:extLst>
                <a:ext uri="{63B3BB69-23CF-44E3-9099-C40C66FF867C}">
                  <a14:compatExt spid="_x0000_s8473"/>
                </a:ext>
                <a:ext uri="{FF2B5EF4-FFF2-40B4-BE49-F238E27FC236}">
                  <a16:creationId xmlns:a16="http://schemas.microsoft.com/office/drawing/2014/main" xmlns="" id="{00000000-0008-0000-0400-00001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19050</xdr:rowOff>
        </xdr:from>
        <xdr:to>
          <xdr:col>7</xdr:col>
          <xdr:colOff>200025</xdr:colOff>
          <xdr:row>34</xdr:row>
          <xdr:rowOff>190500</xdr:rowOff>
        </xdr:to>
        <xdr:sp macro="" textlink="">
          <xdr:nvSpPr>
            <xdr:cNvPr id="8474" name="Check Box 282" hidden="1">
              <a:extLst>
                <a:ext uri="{63B3BB69-23CF-44E3-9099-C40C66FF867C}">
                  <a14:compatExt spid="_x0000_s8474"/>
                </a:ext>
                <a:ext uri="{FF2B5EF4-FFF2-40B4-BE49-F238E27FC236}">
                  <a16:creationId xmlns:a16="http://schemas.microsoft.com/office/drawing/2014/main" xmlns="" id="{00000000-0008-0000-0400-00001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19050</xdr:rowOff>
        </xdr:from>
        <xdr:to>
          <xdr:col>7</xdr:col>
          <xdr:colOff>200025</xdr:colOff>
          <xdr:row>35</xdr:row>
          <xdr:rowOff>190500</xdr:rowOff>
        </xdr:to>
        <xdr:sp macro="" textlink="">
          <xdr:nvSpPr>
            <xdr:cNvPr id="8475" name="Check Box 283" hidden="1">
              <a:extLst>
                <a:ext uri="{63B3BB69-23CF-44E3-9099-C40C66FF867C}">
                  <a14:compatExt spid="_x0000_s8475"/>
                </a:ext>
                <a:ext uri="{FF2B5EF4-FFF2-40B4-BE49-F238E27FC236}">
                  <a16:creationId xmlns:a16="http://schemas.microsoft.com/office/drawing/2014/main" xmlns="" id="{00000000-0008-0000-0400-00001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36</xdr:row>
          <xdr:rowOff>19050</xdr:rowOff>
        </xdr:from>
        <xdr:to>
          <xdr:col>7</xdr:col>
          <xdr:colOff>200025</xdr:colOff>
          <xdr:row>36</xdr:row>
          <xdr:rowOff>190500</xdr:rowOff>
        </xdr:to>
        <xdr:sp macro="" textlink="">
          <xdr:nvSpPr>
            <xdr:cNvPr id="8476" name="Check Box 284" hidden="1">
              <a:extLst>
                <a:ext uri="{63B3BB69-23CF-44E3-9099-C40C66FF867C}">
                  <a14:compatExt spid="_x0000_s8476"/>
                </a:ext>
                <a:ext uri="{FF2B5EF4-FFF2-40B4-BE49-F238E27FC236}">
                  <a16:creationId xmlns:a16="http://schemas.microsoft.com/office/drawing/2014/main" xmlns="" id="{00000000-0008-0000-0400-00001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19050</xdr:rowOff>
        </xdr:from>
        <xdr:to>
          <xdr:col>7</xdr:col>
          <xdr:colOff>200025</xdr:colOff>
          <xdr:row>37</xdr:row>
          <xdr:rowOff>190500</xdr:rowOff>
        </xdr:to>
        <xdr:sp macro="" textlink="">
          <xdr:nvSpPr>
            <xdr:cNvPr id="8477" name="Check Box 285" hidden="1">
              <a:extLst>
                <a:ext uri="{63B3BB69-23CF-44E3-9099-C40C66FF867C}">
                  <a14:compatExt spid="_x0000_s8477"/>
                </a:ext>
                <a:ext uri="{FF2B5EF4-FFF2-40B4-BE49-F238E27FC236}">
                  <a16:creationId xmlns:a16="http://schemas.microsoft.com/office/drawing/2014/main" xmlns="" id="{00000000-0008-0000-0400-00001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38</xdr:row>
          <xdr:rowOff>19050</xdr:rowOff>
        </xdr:from>
        <xdr:to>
          <xdr:col>7</xdr:col>
          <xdr:colOff>200025</xdr:colOff>
          <xdr:row>38</xdr:row>
          <xdr:rowOff>190500</xdr:rowOff>
        </xdr:to>
        <xdr:sp macro="" textlink="">
          <xdr:nvSpPr>
            <xdr:cNvPr id="8478" name="Check Box 286" hidden="1">
              <a:extLst>
                <a:ext uri="{63B3BB69-23CF-44E3-9099-C40C66FF867C}">
                  <a14:compatExt spid="_x0000_s8478"/>
                </a:ext>
                <a:ext uri="{FF2B5EF4-FFF2-40B4-BE49-F238E27FC236}">
                  <a16:creationId xmlns:a16="http://schemas.microsoft.com/office/drawing/2014/main" xmlns="" id="{00000000-0008-0000-0400-00001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40</xdr:row>
          <xdr:rowOff>19050</xdr:rowOff>
        </xdr:from>
        <xdr:to>
          <xdr:col>7</xdr:col>
          <xdr:colOff>200025</xdr:colOff>
          <xdr:row>40</xdr:row>
          <xdr:rowOff>190500</xdr:rowOff>
        </xdr:to>
        <xdr:sp macro="" textlink="">
          <xdr:nvSpPr>
            <xdr:cNvPr id="8479" name="Check Box 287" hidden="1">
              <a:extLst>
                <a:ext uri="{63B3BB69-23CF-44E3-9099-C40C66FF867C}">
                  <a14:compatExt spid="_x0000_s8479"/>
                </a:ext>
                <a:ext uri="{FF2B5EF4-FFF2-40B4-BE49-F238E27FC236}">
                  <a16:creationId xmlns:a16="http://schemas.microsoft.com/office/drawing/2014/main" xmlns="" id="{00000000-0008-0000-0400-00001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19050</xdr:rowOff>
        </xdr:from>
        <xdr:to>
          <xdr:col>7</xdr:col>
          <xdr:colOff>200025</xdr:colOff>
          <xdr:row>41</xdr:row>
          <xdr:rowOff>190500</xdr:rowOff>
        </xdr:to>
        <xdr:sp macro="" textlink="">
          <xdr:nvSpPr>
            <xdr:cNvPr id="8480" name="Check Box 288" hidden="1">
              <a:extLst>
                <a:ext uri="{63B3BB69-23CF-44E3-9099-C40C66FF867C}">
                  <a14:compatExt spid="_x0000_s8480"/>
                </a:ext>
                <a:ext uri="{FF2B5EF4-FFF2-40B4-BE49-F238E27FC236}">
                  <a16:creationId xmlns:a16="http://schemas.microsoft.com/office/drawing/2014/main" xmlns="" id="{00000000-0008-0000-0400-00002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19050</xdr:rowOff>
        </xdr:from>
        <xdr:to>
          <xdr:col>7</xdr:col>
          <xdr:colOff>200025</xdr:colOff>
          <xdr:row>42</xdr:row>
          <xdr:rowOff>190500</xdr:rowOff>
        </xdr:to>
        <xdr:sp macro="" textlink="">
          <xdr:nvSpPr>
            <xdr:cNvPr id="8481" name="Check Box 289" hidden="1">
              <a:extLst>
                <a:ext uri="{63B3BB69-23CF-44E3-9099-C40C66FF867C}">
                  <a14:compatExt spid="_x0000_s8481"/>
                </a:ext>
                <a:ext uri="{FF2B5EF4-FFF2-40B4-BE49-F238E27FC236}">
                  <a16:creationId xmlns:a16="http://schemas.microsoft.com/office/drawing/2014/main" xmlns="" id="{00000000-0008-0000-0400-00002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43</xdr:row>
          <xdr:rowOff>19050</xdr:rowOff>
        </xdr:from>
        <xdr:to>
          <xdr:col>7</xdr:col>
          <xdr:colOff>200025</xdr:colOff>
          <xdr:row>43</xdr:row>
          <xdr:rowOff>190500</xdr:rowOff>
        </xdr:to>
        <xdr:sp macro="" textlink="">
          <xdr:nvSpPr>
            <xdr:cNvPr id="8482" name="Check Box 290" hidden="1">
              <a:extLst>
                <a:ext uri="{63B3BB69-23CF-44E3-9099-C40C66FF867C}">
                  <a14:compatExt spid="_x0000_s8482"/>
                </a:ext>
                <a:ext uri="{FF2B5EF4-FFF2-40B4-BE49-F238E27FC236}">
                  <a16:creationId xmlns:a16="http://schemas.microsoft.com/office/drawing/2014/main" xmlns="" id="{00000000-0008-0000-0400-00002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44</xdr:row>
          <xdr:rowOff>19050</xdr:rowOff>
        </xdr:from>
        <xdr:to>
          <xdr:col>7</xdr:col>
          <xdr:colOff>200025</xdr:colOff>
          <xdr:row>44</xdr:row>
          <xdr:rowOff>190500</xdr:rowOff>
        </xdr:to>
        <xdr:sp macro="" textlink="">
          <xdr:nvSpPr>
            <xdr:cNvPr id="8483" name="Check Box 291" hidden="1">
              <a:extLst>
                <a:ext uri="{63B3BB69-23CF-44E3-9099-C40C66FF867C}">
                  <a14:compatExt spid="_x0000_s8483"/>
                </a:ext>
                <a:ext uri="{FF2B5EF4-FFF2-40B4-BE49-F238E27FC236}">
                  <a16:creationId xmlns:a16="http://schemas.microsoft.com/office/drawing/2014/main" xmlns="" id="{00000000-0008-0000-0400-00002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45</xdr:row>
          <xdr:rowOff>19050</xdr:rowOff>
        </xdr:from>
        <xdr:to>
          <xdr:col>7</xdr:col>
          <xdr:colOff>200025</xdr:colOff>
          <xdr:row>45</xdr:row>
          <xdr:rowOff>190500</xdr:rowOff>
        </xdr:to>
        <xdr:sp macro="" textlink="">
          <xdr:nvSpPr>
            <xdr:cNvPr id="8484" name="Check Box 292" hidden="1">
              <a:extLst>
                <a:ext uri="{63B3BB69-23CF-44E3-9099-C40C66FF867C}">
                  <a14:compatExt spid="_x0000_s8484"/>
                </a:ext>
                <a:ext uri="{FF2B5EF4-FFF2-40B4-BE49-F238E27FC236}">
                  <a16:creationId xmlns:a16="http://schemas.microsoft.com/office/drawing/2014/main" xmlns="" id="{00000000-0008-0000-0400-00002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46</xdr:row>
          <xdr:rowOff>19050</xdr:rowOff>
        </xdr:from>
        <xdr:to>
          <xdr:col>7</xdr:col>
          <xdr:colOff>200025</xdr:colOff>
          <xdr:row>46</xdr:row>
          <xdr:rowOff>190500</xdr:rowOff>
        </xdr:to>
        <xdr:sp macro="" textlink="">
          <xdr:nvSpPr>
            <xdr:cNvPr id="8485" name="Check Box 293" hidden="1">
              <a:extLst>
                <a:ext uri="{63B3BB69-23CF-44E3-9099-C40C66FF867C}">
                  <a14:compatExt spid="_x0000_s8485"/>
                </a:ext>
                <a:ext uri="{FF2B5EF4-FFF2-40B4-BE49-F238E27FC236}">
                  <a16:creationId xmlns:a16="http://schemas.microsoft.com/office/drawing/2014/main" xmlns="" id="{00000000-0008-0000-0400-00002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47</xdr:row>
          <xdr:rowOff>19050</xdr:rowOff>
        </xdr:from>
        <xdr:to>
          <xdr:col>7</xdr:col>
          <xdr:colOff>200025</xdr:colOff>
          <xdr:row>47</xdr:row>
          <xdr:rowOff>190500</xdr:rowOff>
        </xdr:to>
        <xdr:sp macro="" textlink="">
          <xdr:nvSpPr>
            <xdr:cNvPr id="8486" name="Check Box 294" hidden="1">
              <a:extLst>
                <a:ext uri="{63B3BB69-23CF-44E3-9099-C40C66FF867C}">
                  <a14:compatExt spid="_x0000_s8486"/>
                </a:ext>
                <a:ext uri="{FF2B5EF4-FFF2-40B4-BE49-F238E27FC236}">
                  <a16:creationId xmlns:a16="http://schemas.microsoft.com/office/drawing/2014/main" xmlns="" id="{00000000-0008-0000-0400-00002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48</xdr:row>
          <xdr:rowOff>19050</xdr:rowOff>
        </xdr:from>
        <xdr:to>
          <xdr:col>7</xdr:col>
          <xdr:colOff>200025</xdr:colOff>
          <xdr:row>48</xdr:row>
          <xdr:rowOff>190500</xdr:rowOff>
        </xdr:to>
        <xdr:sp macro="" textlink="">
          <xdr:nvSpPr>
            <xdr:cNvPr id="8487" name="Check Box 295" hidden="1">
              <a:extLst>
                <a:ext uri="{63B3BB69-23CF-44E3-9099-C40C66FF867C}">
                  <a14:compatExt spid="_x0000_s8487"/>
                </a:ext>
                <a:ext uri="{FF2B5EF4-FFF2-40B4-BE49-F238E27FC236}">
                  <a16:creationId xmlns:a16="http://schemas.microsoft.com/office/drawing/2014/main" xmlns="" id="{00000000-0008-0000-0400-00002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50</xdr:row>
          <xdr:rowOff>19050</xdr:rowOff>
        </xdr:from>
        <xdr:to>
          <xdr:col>7</xdr:col>
          <xdr:colOff>200025</xdr:colOff>
          <xdr:row>50</xdr:row>
          <xdr:rowOff>190500</xdr:rowOff>
        </xdr:to>
        <xdr:sp macro="" textlink="">
          <xdr:nvSpPr>
            <xdr:cNvPr id="8488" name="Check Box 296" hidden="1">
              <a:extLst>
                <a:ext uri="{63B3BB69-23CF-44E3-9099-C40C66FF867C}">
                  <a14:compatExt spid="_x0000_s8488"/>
                </a:ext>
                <a:ext uri="{FF2B5EF4-FFF2-40B4-BE49-F238E27FC236}">
                  <a16:creationId xmlns:a16="http://schemas.microsoft.com/office/drawing/2014/main" xmlns="" id="{00000000-0008-0000-0400-00002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51</xdr:row>
          <xdr:rowOff>19050</xdr:rowOff>
        </xdr:from>
        <xdr:to>
          <xdr:col>7</xdr:col>
          <xdr:colOff>200025</xdr:colOff>
          <xdr:row>51</xdr:row>
          <xdr:rowOff>190500</xdr:rowOff>
        </xdr:to>
        <xdr:sp macro="" textlink="">
          <xdr:nvSpPr>
            <xdr:cNvPr id="8489" name="Check Box 297" hidden="1">
              <a:extLst>
                <a:ext uri="{63B3BB69-23CF-44E3-9099-C40C66FF867C}">
                  <a14:compatExt spid="_x0000_s8489"/>
                </a:ext>
                <a:ext uri="{FF2B5EF4-FFF2-40B4-BE49-F238E27FC236}">
                  <a16:creationId xmlns:a16="http://schemas.microsoft.com/office/drawing/2014/main" xmlns="" id="{00000000-0008-0000-0400-00002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52</xdr:row>
          <xdr:rowOff>19050</xdr:rowOff>
        </xdr:from>
        <xdr:to>
          <xdr:col>7</xdr:col>
          <xdr:colOff>200025</xdr:colOff>
          <xdr:row>52</xdr:row>
          <xdr:rowOff>190500</xdr:rowOff>
        </xdr:to>
        <xdr:sp macro="" textlink="">
          <xdr:nvSpPr>
            <xdr:cNvPr id="8490" name="Check Box 298" hidden="1">
              <a:extLst>
                <a:ext uri="{63B3BB69-23CF-44E3-9099-C40C66FF867C}">
                  <a14:compatExt spid="_x0000_s8490"/>
                </a:ext>
                <a:ext uri="{FF2B5EF4-FFF2-40B4-BE49-F238E27FC236}">
                  <a16:creationId xmlns:a16="http://schemas.microsoft.com/office/drawing/2014/main" xmlns="" id="{00000000-0008-0000-0400-00002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53</xdr:row>
          <xdr:rowOff>19050</xdr:rowOff>
        </xdr:from>
        <xdr:to>
          <xdr:col>7</xdr:col>
          <xdr:colOff>200025</xdr:colOff>
          <xdr:row>53</xdr:row>
          <xdr:rowOff>190500</xdr:rowOff>
        </xdr:to>
        <xdr:sp macro="" textlink="">
          <xdr:nvSpPr>
            <xdr:cNvPr id="8491" name="Check Box 299" hidden="1">
              <a:extLst>
                <a:ext uri="{63B3BB69-23CF-44E3-9099-C40C66FF867C}">
                  <a14:compatExt spid="_x0000_s8491"/>
                </a:ext>
                <a:ext uri="{FF2B5EF4-FFF2-40B4-BE49-F238E27FC236}">
                  <a16:creationId xmlns:a16="http://schemas.microsoft.com/office/drawing/2014/main" xmlns="" id="{00000000-0008-0000-0400-00002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54</xdr:row>
          <xdr:rowOff>19050</xdr:rowOff>
        </xdr:from>
        <xdr:to>
          <xdr:col>7</xdr:col>
          <xdr:colOff>200025</xdr:colOff>
          <xdr:row>54</xdr:row>
          <xdr:rowOff>190500</xdr:rowOff>
        </xdr:to>
        <xdr:sp macro="" textlink="">
          <xdr:nvSpPr>
            <xdr:cNvPr id="8492" name="Check Box 300" hidden="1">
              <a:extLst>
                <a:ext uri="{63B3BB69-23CF-44E3-9099-C40C66FF867C}">
                  <a14:compatExt spid="_x0000_s8492"/>
                </a:ext>
                <a:ext uri="{FF2B5EF4-FFF2-40B4-BE49-F238E27FC236}">
                  <a16:creationId xmlns:a16="http://schemas.microsoft.com/office/drawing/2014/main" xmlns="" id="{00000000-0008-0000-0400-00002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55</xdr:row>
          <xdr:rowOff>19050</xdr:rowOff>
        </xdr:from>
        <xdr:to>
          <xdr:col>7</xdr:col>
          <xdr:colOff>200025</xdr:colOff>
          <xdr:row>55</xdr:row>
          <xdr:rowOff>190500</xdr:rowOff>
        </xdr:to>
        <xdr:sp macro="" textlink="">
          <xdr:nvSpPr>
            <xdr:cNvPr id="8493" name="Check Box 301" hidden="1">
              <a:extLst>
                <a:ext uri="{63B3BB69-23CF-44E3-9099-C40C66FF867C}">
                  <a14:compatExt spid="_x0000_s8493"/>
                </a:ext>
                <a:ext uri="{FF2B5EF4-FFF2-40B4-BE49-F238E27FC236}">
                  <a16:creationId xmlns:a16="http://schemas.microsoft.com/office/drawing/2014/main" xmlns="" id="{00000000-0008-0000-0400-00002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19050</xdr:rowOff>
        </xdr:from>
        <xdr:to>
          <xdr:col>7</xdr:col>
          <xdr:colOff>200025</xdr:colOff>
          <xdr:row>56</xdr:row>
          <xdr:rowOff>190500</xdr:rowOff>
        </xdr:to>
        <xdr:sp macro="" textlink="">
          <xdr:nvSpPr>
            <xdr:cNvPr id="8494" name="Check Box 302" hidden="1">
              <a:extLst>
                <a:ext uri="{63B3BB69-23CF-44E3-9099-C40C66FF867C}">
                  <a14:compatExt spid="_x0000_s8494"/>
                </a:ext>
                <a:ext uri="{FF2B5EF4-FFF2-40B4-BE49-F238E27FC236}">
                  <a16:creationId xmlns:a16="http://schemas.microsoft.com/office/drawing/2014/main" xmlns="" id="{00000000-0008-0000-0400-00002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57</xdr:row>
          <xdr:rowOff>19050</xdr:rowOff>
        </xdr:from>
        <xdr:to>
          <xdr:col>7</xdr:col>
          <xdr:colOff>200025</xdr:colOff>
          <xdr:row>57</xdr:row>
          <xdr:rowOff>190500</xdr:rowOff>
        </xdr:to>
        <xdr:sp macro="" textlink="">
          <xdr:nvSpPr>
            <xdr:cNvPr id="8495" name="Check Box 303" hidden="1">
              <a:extLst>
                <a:ext uri="{63B3BB69-23CF-44E3-9099-C40C66FF867C}">
                  <a14:compatExt spid="_x0000_s8495"/>
                </a:ext>
                <a:ext uri="{FF2B5EF4-FFF2-40B4-BE49-F238E27FC236}">
                  <a16:creationId xmlns:a16="http://schemas.microsoft.com/office/drawing/2014/main" xmlns="" id="{00000000-0008-0000-0400-00002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58</xdr:row>
          <xdr:rowOff>19050</xdr:rowOff>
        </xdr:from>
        <xdr:to>
          <xdr:col>7</xdr:col>
          <xdr:colOff>200025</xdr:colOff>
          <xdr:row>58</xdr:row>
          <xdr:rowOff>190500</xdr:rowOff>
        </xdr:to>
        <xdr:sp macro="" textlink="">
          <xdr:nvSpPr>
            <xdr:cNvPr id="8496" name="Check Box 304" hidden="1">
              <a:extLst>
                <a:ext uri="{63B3BB69-23CF-44E3-9099-C40C66FF867C}">
                  <a14:compatExt spid="_x0000_s8496"/>
                </a:ext>
                <a:ext uri="{FF2B5EF4-FFF2-40B4-BE49-F238E27FC236}">
                  <a16:creationId xmlns:a16="http://schemas.microsoft.com/office/drawing/2014/main" xmlns="" id="{00000000-0008-0000-0400-00003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60</xdr:row>
          <xdr:rowOff>19050</xdr:rowOff>
        </xdr:from>
        <xdr:to>
          <xdr:col>7</xdr:col>
          <xdr:colOff>200025</xdr:colOff>
          <xdr:row>60</xdr:row>
          <xdr:rowOff>190500</xdr:rowOff>
        </xdr:to>
        <xdr:sp macro="" textlink="">
          <xdr:nvSpPr>
            <xdr:cNvPr id="8497" name="Check Box 305" hidden="1">
              <a:extLst>
                <a:ext uri="{63B3BB69-23CF-44E3-9099-C40C66FF867C}">
                  <a14:compatExt spid="_x0000_s8497"/>
                </a:ext>
                <a:ext uri="{FF2B5EF4-FFF2-40B4-BE49-F238E27FC236}">
                  <a16:creationId xmlns:a16="http://schemas.microsoft.com/office/drawing/2014/main" xmlns="" id="{00000000-0008-0000-0400-00003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61</xdr:row>
          <xdr:rowOff>19050</xdr:rowOff>
        </xdr:from>
        <xdr:to>
          <xdr:col>7</xdr:col>
          <xdr:colOff>200025</xdr:colOff>
          <xdr:row>61</xdr:row>
          <xdr:rowOff>190500</xdr:rowOff>
        </xdr:to>
        <xdr:sp macro="" textlink="">
          <xdr:nvSpPr>
            <xdr:cNvPr id="8498" name="Check Box 306" hidden="1">
              <a:extLst>
                <a:ext uri="{63B3BB69-23CF-44E3-9099-C40C66FF867C}">
                  <a14:compatExt spid="_x0000_s8498"/>
                </a:ext>
                <a:ext uri="{FF2B5EF4-FFF2-40B4-BE49-F238E27FC236}">
                  <a16:creationId xmlns:a16="http://schemas.microsoft.com/office/drawing/2014/main" xmlns="" id="{00000000-0008-0000-0400-00003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62</xdr:row>
          <xdr:rowOff>19050</xdr:rowOff>
        </xdr:from>
        <xdr:to>
          <xdr:col>7</xdr:col>
          <xdr:colOff>200025</xdr:colOff>
          <xdr:row>62</xdr:row>
          <xdr:rowOff>190500</xdr:rowOff>
        </xdr:to>
        <xdr:sp macro="" textlink="">
          <xdr:nvSpPr>
            <xdr:cNvPr id="8499" name="Check Box 307" hidden="1">
              <a:extLst>
                <a:ext uri="{63B3BB69-23CF-44E3-9099-C40C66FF867C}">
                  <a14:compatExt spid="_x0000_s8499"/>
                </a:ext>
                <a:ext uri="{FF2B5EF4-FFF2-40B4-BE49-F238E27FC236}">
                  <a16:creationId xmlns:a16="http://schemas.microsoft.com/office/drawing/2014/main" xmlns="" id="{00000000-0008-0000-0400-00003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63</xdr:row>
          <xdr:rowOff>19050</xdr:rowOff>
        </xdr:from>
        <xdr:to>
          <xdr:col>7</xdr:col>
          <xdr:colOff>200025</xdr:colOff>
          <xdr:row>63</xdr:row>
          <xdr:rowOff>190500</xdr:rowOff>
        </xdr:to>
        <xdr:sp macro="" textlink="">
          <xdr:nvSpPr>
            <xdr:cNvPr id="8500" name="Check Box 308" hidden="1">
              <a:extLst>
                <a:ext uri="{63B3BB69-23CF-44E3-9099-C40C66FF867C}">
                  <a14:compatExt spid="_x0000_s8500"/>
                </a:ext>
                <a:ext uri="{FF2B5EF4-FFF2-40B4-BE49-F238E27FC236}">
                  <a16:creationId xmlns:a16="http://schemas.microsoft.com/office/drawing/2014/main" xmlns="" id="{00000000-0008-0000-0400-00003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64</xdr:row>
          <xdr:rowOff>19050</xdr:rowOff>
        </xdr:from>
        <xdr:to>
          <xdr:col>7</xdr:col>
          <xdr:colOff>200025</xdr:colOff>
          <xdr:row>64</xdr:row>
          <xdr:rowOff>190500</xdr:rowOff>
        </xdr:to>
        <xdr:sp macro="" textlink="">
          <xdr:nvSpPr>
            <xdr:cNvPr id="8501" name="Check Box 309" hidden="1">
              <a:extLst>
                <a:ext uri="{63B3BB69-23CF-44E3-9099-C40C66FF867C}">
                  <a14:compatExt spid="_x0000_s8501"/>
                </a:ext>
                <a:ext uri="{FF2B5EF4-FFF2-40B4-BE49-F238E27FC236}">
                  <a16:creationId xmlns:a16="http://schemas.microsoft.com/office/drawing/2014/main" xmlns="" id="{00000000-0008-0000-0400-00003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65</xdr:row>
          <xdr:rowOff>19050</xdr:rowOff>
        </xdr:from>
        <xdr:to>
          <xdr:col>7</xdr:col>
          <xdr:colOff>200025</xdr:colOff>
          <xdr:row>65</xdr:row>
          <xdr:rowOff>190500</xdr:rowOff>
        </xdr:to>
        <xdr:sp macro="" textlink="">
          <xdr:nvSpPr>
            <xdr:cNvPr id="8502" name="Check Box 310" hidden="1">
              <a:extLst>
                <a:ext uri="{63B3BB69-23CF-44E3-9099-C40C66FF867C}">
                  <a14:compatExt spid="_x0000_s8502"/>
                </a:ext>
                <a:ext uri="{FF2B5EF4-FFF2-40B4-BE49-F238E27FC236}">
                  <a16:creationId xmlns:a16="http://schemas.microsoft.com/office/drawing/2014/main" xmlns="" id="{00000000-0008-0000-0400-00003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66</xdr:row>
          <xdr:rowOff>19050</xdr:rowOff>
        </xdr:from>
        <xdr:to>
          <xdr:col>7</xdr:col>
          <xdr:colOff>200025</xdr:colOff>
          <xdr:row>66</xdr:row>
          <xdr:rowOff>190500</xdr:rowOff>
        </xdr:to>
        <xdr:sp macro="" textlink="">
          <xdr:nvSpPr>
            <xdr:cNvPr id="8503" name="Check Box 311" hidden="1">
              <a:extLst>
                <a:ext uri="{63B3BB69-23CF-44E3-9099-C40C66FF867C}">
                  <a14:compatExt spid="_x0000_s8503"/>
                </a:ext>
                <a:ext uri="{FF2B5EF4-FFF2-40B4-BE49-F238E27FC236}">
                  <a16:creationId xmlns:a16="http://schemas.microsoft.com/office/drawing/2014/main" xmlns="" id="{00000000-0008-0000-0400-00003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67</xdr:row>
          <xdr:rowOff>19050</xdr:rowOff>
        </xdr:from>
        <xdr:to>
          <xdr:col>7</xdr:col>
          <xdr:colOff>200025</xdr:colOff>
          <xdr:row>67</xdr:row>
          <xdr:rowOff>190500</xdr:rowOff>
        </xdr:to>
        <xdr:sp macro="" textlink="">
          <xdr:nvSpPr>
            <xdr:cNvPr id="8504" name="Check Box 312" hidden="1">
              <a:extLst>
                <a:ext uri="{63B3BB69-23CF-44E3-9099-C40C66FF867C}">
                  <a14:compatExt spid="_x0000_s8504"/>
                </a:ext>
                <a:ext uri="{FF2B5EF4-FFF2-40B4-BE49-F238E27FC236}">
                  <a16:creationId xmlns:a16="http://schemas.microsoft.com/office/drawing/2014/main" xmlns="" id="{00000000-0008-0000-0400-00003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68</xdr:row>
          <xdr:rowOff>19050</xdr:rowOff>
        </xdr:from>
        <xdr:to>
          <xdr:col>7</xdr:col>
          <xdr:colOff>200025</xdr:colOff>
          <xdr:row>68</xdr:row>
          <xdr:rowOff>190500</xdr:rowOff>
        </xdr:to>
        <xdr:sp macro="" textlink="">
          <xdr:nvSpPr>
            <xdr:cNvPr id="8505" name="Check Box 313" hidden="1">
              <a:extLst>
                <a:ext uri="{63B3BB69-23CF-44E3-9099-C40C66FF867C}">
                  <a14:compatExt spid="_x0000_s8505"/>
                </a:ext>
                <a:ext uri="{FF2B5EF4-FFF2-40B4-BE49-F238E27FC236}">
                  <a16:creationId xmlns:a16="http://schemas.microsoft.com/office/drawing/2014/main" xmlns="" id="{00000000-0008-0000-0400-00003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69</xdr:row>
          <xdr:rowOff>19050</xdr:rowOff>
        </xdr:from>
        <xdr:to>
          <xdr:col>7</xdr:col>
          <xdr:colOff>200025</xdr:colOff>
          <xdr:row>69</xdr:row>
          <xdr:rowOff>190500</xdr:rowOff>
        </xdr:to>
        <xdr:sp macro="" textlink="">
          <xdr:nvSpPr>
            <xdr:cNvPr id="8506" name="Check Box 314" hidden="1">
              <a:extLst>
                <a:ext uri="{63B3BB69-23CF-44E3-9099-C40C66FF867C}">
                  <a14:compatExt spid="_x0000_s8506"/>
                </a:ext>
                <a:ext uri="{FF2B5EF4-FFF2-40B4-BE49-F238E27FC236}">
                  <a16:creationId xmlns:a16="http://schemas.microsoft.com/office/drawing/2014/main" xmlns="" id="{00000000-0008-0000-0400-00003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47625</xdr:colOff>
          <xdr:row>0</xdr:row>
          <xdr:rowOff>0</xdr:rowOff>
        </xdr:from>
        <xdr:to>
          <xdr:col>7</xdr:col>
          <xdr:colOff>200025</xdr:colOff>
          <xdr:row>0</xdr:row>
          <xdr:rowOff>0</xdr:rowOff>
        </xdr:to>
        <xdr:sp macro="" textlink="">
          <xdr:nvSpPr>
            <xdr:cNvPr id="8507" name="CheckBox1" descr="Игра1" hidden="1">
              <a:extLst>
                <a:ext uri="{63B3BB69-23CF-44E3-9099-C40C66FF867C}">
                  <a14:compatExt spid="_x0000_s8507"/>
                </a:ext>
                <a:ext uri="{FF2B5EF4-FFF2-40B4-BE49-F238E27FC236}">
                  <a16:creationId xmlns:a16="http://schemas.microsoft.com/office/drawing/2014/main" xmlns="" id="{00000000-0008-0000-0400-00003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87" Type="http://schemas.openxmlformats.org/officeDocument/2006/relationships/ctrlProp" Target="../ctrlProps/ctrlProp83.xml"/><Relationship Id="rId102" Type="http://schemas.openxmlformats.org/officeDocument/2006/relationships/ctrlProp" Target="../ctrlProps/ctrlProp98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3" Type="http://schemas.openxmlformats.org/officeDocument/2006/relationships/control" Target="../activeX/activeX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4" Type="http://schemas.openxmlformats.org/officeDocument/2006/relationships/image" Target="../media/image1.emf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70"/>
  <sheetViews>
    <sheetView tabSelected="1" topLeftCell="A2" workbookViewId="0">
      <selection activeCell="A14" sqref="A14:C14"/>
    </sheetView>
  </sheetViews>
  <sheetFormatPr defaultRowHeight="16.5" x14ac:dyDescent="0.25"/>
  <cols>
    <col min="1" max="3" width="8.7109375" style="25" customWidth="1"/>
    <col min="4" max="4" width="12" style="25" bestFit="1" customWidth="1"/>
    <col min="5" max="5" width="3.42578125" style="25" customWidth="1"/>
    <col min="6" max="15" width="3.85546875" style="25" customWidth="1"/>
    <col min="16" max="16" width="1.140625" style="25" customWidth="1"/>
    <col min="17" max="21" width="3.85546875" style="25" customWidth="1"/>
    <col min="22" max="22" width="5.85546875" style="25" customWidth="1"/>
    <col min="23" max="23" width="5.85546875" style="25" bestFit="1" customWidth="1"/>
    <col min="24" max="16384" width="9.140625" style="25"/>
  </cols>
  <sheetData>
    <row r="1" spans="1:23" ht="30" customHeight="1" thickBot="1" x14ac:dyDescent="0.3">
      <c r="A1" s="51" t="s">
        <v>228</v>
      </c>
      <c r="B1" s="52"/>
      <c r="C1" s="52"/>
      <c r="D1" s="53"/>
      <c r="E1" s="60" t="s">
        <v>235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  <c r="V1" s="60" t="s">
        <v>229</v>
      </c>
      <c r="W1" s="62"/>
    </row>
    <row r="2" spans="1:23" ht="30" customHeight="1" thickBot="1" x14ac:dyDescent="0.3">
      <c r="A2" s="54"/>
      <c r="B2" s="55"/>
      <c r="C2" s="55"/>
      <c r="D2" s="56"/>
      <c r="E2" s="60" t="s">
        <v>230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50" t="s">
        <v>26</v>
      </c>
      <c r="W2" s="50" t="s">
        <v>27</v>
      </c>
    </row>
    <row r="3" spans="1:23" ht="30" customHeight="1" thickBot="1" x14ac:dyDescent="0.3">
      <c r="A3" s="54"/>
      <c r="B3" s="55"/>
      <c r="C3" s="55"/>
      <c r="D3" s="56"/>
      <c r="E3" s="60" t="s">
        <v>231</v>
      </c>
      <c r="F3" s="61"/>
      <c r="G3" s="61"/>
      <c r="H3" s="61"/>
      <c r="I3" s="62"/>
      <c r="J3" s="60" t="s">
        <v>233</v>
      </c>
      <c r="K3" s="61"/>
      <c r="L3" s="61"/>
      <c r="M3" s="61"/>
      <c r="N3" s="61"/>
      <c r="O3" s="61"/>
      <c r="P3" s="61"/>
      <c r="Q3" s="61"/>
      <c r="R3" s="61"/>
      <c r="S3" s="62"/>
      <c r="T3" s="60" t="s">
        <v>234</v>
      </c>
      <c r="U3" s="62"/>
      <c r="V3" s="50"/>
      <c r="W3" s="50"/>
    </row>
    <row r="4" spans="1:23" ht="30" customHeight="1" thickBot="1" x14ac:dyDescent="0.3">
      <c r="A4" s="57"/>
      <c r="B4" s="58"/>
      <c r="C4" s="58"/>
      <c r="D4" s="59"/>
      <c r="E4" s="60" t="s">
        <v>232</v>
      </c>
      <c r="F4" s="61"/>
      <c r="G4" s="61"/>
      <c r="H4" s="61"/>
      <c r="I4" s="62"/>
      <c r="J4" s="60" t="s">
        <v>233</v>
      </c>
      <c r="K4" s="61"/>
      <c r="L4" s="61"/>
      <c r="M4" s="61"/>
      <c r="N4" s="61"/>
      <c r="O4" s="61"/>
      <c r="P4" s="61"/>
      <c r="Q4" s="61"/>
      <c r="R4" s="61"/>
      <c r="S4" s="62"/>
      <c r="T4" s="60" t="s">
        <v>234</v>
      </c>
      <c r="U4" s="62"/>
    </row>
    <row r="5" spans="1:23" ht="17.25" thickBot="1" x14ac:dyDescent="0.3">
      <c r="A5" s="65" t="s">
        <v>0</v>
      </c>
      <c r="B5" s="77"/>
      <c r="C5" s="78"/>
      <c r="D5" s="63" t="s">
        <v>1</v>
      </c>
      <c r="E5" s="63" t="s">
        <v>5</v>
      </c>
      <c r="F5" s="65" t="s">
        <v>16</v>
      </c>
      <c r="G5" s="66"/>
      <c r="H5" s="92" t="s">
        <v>21</v>
      </c>
      <c r="I5" s="92" t="s">
        <v>22</v>
      </c>
      <c r="J5" s="92" t="s">
        <v>23</v>
      </c>
      <c r="K5" s="54" t="s">
        <v>24</v>
      </c>
      <c r="L5" s="56"/>
      <c r="M5" s="54" t="s">
        <v>20</v>
      </c>
      <c r="N5" s="56"/>
      <c r="O5" s="88" t="s">
        <v>19</v>
      </c>
      <c r="P5" s="89"/>
      <c r="Q5" s="90"/>
    </row>
    <row r="6" spans="1:23" ht="17.25" thickBot="1" x14ac:dyDescent="0.3">
      <c r="A6" s="73"/>
      <c r="B6" s="74"/>
      <c r="C6" s="75"/>
      <c r="D6" s="64"/>
      <c r="E6" s="64"/>
      <c r="F6" s="8" t="s">
        <v>17</v>
      </c>
      <c r="G6" s="30" t="s">
        <v>18</v>
      </c>
      <c r="H6" s="93"/>
      <c r="I6" s="93"/>
      <c r="J6" s="93"/>
      <c r="K6" s="57"/>
      <c r="L6" s="59"/>
      <c r="M6" s="57"/>
      <c r="N6" s="59"/>
      <c r="O6" s="31" t="s">
        <v>10</v>
      </c>
      <c r="P6" s="32"/>
      <c r="Q6" s="33" t="s">
        <v>12</v>
      </c>
    </row>
    <row r="7" spans="1:23" x14ac:dyDescent="0.25">
      <c r="A7" s="82" t="str">
        <f>IF(Состав!H2,Состав!E2,"")</f>
        <v>Михалев Сергей</v>
      </c>
      <c r="B7" s="83"/>
      <c r="C7" s="84"/>
      <c r="D7" s="26" t="str">
        <f>IF(A7="","",VLOOKUP(A7,Состав!$E$2:$G$6,2,FALSE))</f>
        <v>Вратарь</v>
      </c>
      <c r="E7" s="26">
        <f>IF(A7="","",VLOOKUP(A7,Состав!$E$2:$G$6,3,FALSE))</f>
        <v>98</v>
      </c>
      <c r="F7" s="26"/>
      <c r="G7" s="26"/>
      <c r="H7" s="26"/>
      <c r="I7" s="26"/>
      <c r="J7" s="26" t="str">
        <f t="shared" ref="J7:J11" si="0">IF(H7="","",H7-I7)</f>
        <v/>
      </c>
      <c r="K7" s="87" t="str">
        <f t="shared" ref="K7:K11" si="1">IFERROR(J7/H7,"")</f>
        <v/>
      </c>
      <c r="L7" s="87"/>
      <c r="M7" s="72"/>
      <c r="N7" s="72"/>
      <c r="O7" s="26"/>
      <c r="P7" s="26"/>
      <c r="Q7" s="28"/>
    </row>
    <row r="8" spans="1:23" x14ac:dyDescent="0.25">
      <c r="A8" s="67" t="str">
        <f>IF(Состав!H3,Состав!E3,"")</f>
        <v/>
      </c>
      <c r="B8" s="68"/>
      <c r="C8" s="69"/>
      <c r="D8" s="29" t="str">
        <f>IF(A8="","",VLOOKUP(A8,Состав!$E$2:$G$6,2,FALSE))</f>
        <v/>
      </c>
      <c r="E8" s="29" t="str">
        <f>IF(A8="","",VLOOKUP(A8,Состав!$E$2:$G$6,3,FALSE))</f>
        <v/>
      </c>
      <c r="F8" s="29"/>
      <c r="G8" s="29"/>
      <c r="H8" s="29"/>
      <c r="I8" s="29"/>
      <c r="J8" s="29" t="str">
        <f t="shared" si="0"/>
        <v/>
      </c>
      <c r="K8" s="91" t="str">
        <f t="shared" si="1"/>
        <v/>
      </c>
      <c r="L8" s="91"/>
      <c r="M8" s="86"/>
      <c r="N8" s="86"/>
      <c r="O8" s="29"/>
      <c r="P8" s="29"/>
      <c r="Q8" s="34"/>
    </row>
    <row r="9" spans="1:23" x14ac:dyDescent="0.25">
      <c r="A9" s="67" t="str">
        <f>IF(Состав!H4,Состав!E4,"")</f>
        <v/>
      </c>
      <c r="B9" s="68"/>
      <c r="C9" s="69"/>
      <c r="D9" s="29" t="str">
        <f>IF(A9="","",VLOOKUP(A9,Состав!$E$2:$G$6,2,FALSE))</f>
        <v/>
      </c>
      <c r="E9" s="29" t="str">
        <f>IF(A9="","",VLOOKUP(A9,Состав!$E$2:$G$6,3,FALSE))</f>
        <v/>
      </c>
      <c r="F9" s="29"/>
      <c r="G9" s="29"/>
      <c r="H9" s="29"/>
      <c r="I9" s="29"/>
      <c r="J9" s="29" t="str">
        <f t="shared" si="0"/>
        <v/>
      </c>
      <c r="K9" s="91" t="str">
        <f t="shared" si="1"/>
        <v/>
      </c>
      <c r="L9" s="91"/>
      <c r="M9" s="86"/>
      <c r="N9" s="86"/>
      <c r="O9" s="29"/>
      <c r="P9" s="29"/>
      <c r="Q9" s="34"/>
    </row>
    <row r="10" spans="1:23" x14ac:dyDescent="0.25">
      <c r="A10" s="67" t="str">
        <f>IF(Состав!H5,Состав!E5,"")</f>
        <v/>
      </c>
      <c r="B10" s="68"/>
      <c r="C10" s="69"/>
      <c r="D10" s="29" t="str">
        <f>IF(A10="","",VLOOKUP(A10,Состав!$E$2:$G$6,2,FALSE))</f>
        <v/>
      </c>
      <c r="E10" s="29" t="str">
        <f>IF(A10="","",VLOOKUP(A10,Состав!$E$2:$G$6,3,FALSE))</f>
        <v/>
      </c>
      <c r="F10" s="29"/>
      <c r="G10" s="29"/>
      <c r="H10" s="29"/>
      <c r="I10" s="29"/>
      <c r="J10" s="29" t="str">
        <f t="shared" si="0"/>
        <v/>
      </c>
      <c r="K10" s="91" t="str">
        <f t="shared" si="1"/>
        <v/>
      </c>
      <c r="L10" s="91"/>
      <c r="M10" s="86"/>
      <c r="N10" s="86"/>
      <c r="O10" s="29"/>
      <c r="P10" s="29"/>
      <c r="Q10" s="34"/>
    </row>
    <row r="11" spans="1:23" ht="17.25" thickBot="1" x14ac:dyDescent="0.3">
      <c r="A11" s="79" t="str">
        <f>IF(Состав!H6,Состав!E6,"")</f>
        <v/>
      </c>
      <c r="B11" s="80"/>
      <c r="C11" s="81"/>
      <c r="D11" s="27" t="str">
        <f>IF(A11="","",VLOOKUP(A11,Состав!$E$2:$G$6,2,FALSE))</f>
        <v/>
      </c>
      <c r="E11" s="27" t="str">
        <f>IF(A11="","",VLOOKUP(A11,Состав!$E$2:$G$6,3,FALSE))</f>
        <v/>
      </c>
      <c r="F11" s="27"/>
      <c r="G11" s="27"/>
      <c r="H11" s="27"/>
      <c r="I11" s="27"/>
      <c r="J11" s="27" t="str">
        <f t="shared" si="0"/>
        <v/>
      </c>
      <c r="K11" s="85" t="str">
        <f t="shared" si="1"/>
        <v/>
      </c>
      <c r="L11" s="85"/>
      <c r="M11" s="74"/>
      <c r="N11" s="74"/>
      <c r="O11" s="27"/>
      <c r="P11" s="27"/>
      <c r="Q11" s="11"/>
    </row>
    <row r="12" spans="1:23" x14ac:dyDescent="0.25">
      <c r="A12" s="70" t="s">
        <v>0</v>
      </c>
      <c r="B12" s="72"/>
      <c r="C12" s="71"/>
      <c r="D12" s="76" t="s">
        <v>1</v>
      </c>
      <c r="E12" s="76" t="s">
        <v>5</v>
      </c>
      <c r="F12" s="70" t="s">
        <v>16</v>
      </c>
      <c r="G12" s="71"/>
      <c r="H12" s="70" t="s">
        <v>7</v>
      </c>
      <c r="I12" s="72"/>
      <c r="J12" s="71"/>
      <c r="K12" s="70" t="s">
        <v>8</v>
      </c>
      <c r="L12" s="72"/>
      <c r="M12" s="71"/>
      <c r="N12" s="76" t="s">
        <v>9</v>
      </c>
      <c r="O12" s="70" t="s">
        <v>10</v>
      </c>
      <c r="P12" s="72" t="s">
        <v>11</v>
      </c>
      <c r="Q12" s="71" t="s">
        <v>12</v>
      </c>
      <c r="R12" s="76" t="str">
        <f>"+/-"</f>
        <v>+/-</v>
      </c>
      <c r="S12" s="76" t="s">
        <v>20</v>
      </c>
      <c r="T12" s="70" t="s">
        <v>19</v>
      </c>
      <c r="U12" s="71"/>
    </row>
    <row r="13" spans="1:23" ht="17.25" thickBot="1" x14ac:dyDescent="0.3">
      <c r="A13" s="73"/>
      <c r="B13" s="74"/>
      <c r="C13" s="75"/>
      <c r="D13" s="64"/>
      <c r="E13" s="64"/>
      <c r="F13" s="8" t="s">
        <v>17</v>
      </c>
      <c r="G13" s="11" t="s">
        <v>18</v>
      </c>
      <c r="H13" s="8" t="s">
        <v>14</v>
      </c>
      <c r="I13" s="27" t="s">
        <v>13</v>
      </c>
      <c r="J13" s="11" t="s">
        <v>15</v>
      </c>
      <c r="K13" s="8" t="s">
        <v>14</v>
      </c>
      <c r="L13" s="27" t="s">
        <v>13</v>
      </c>
      <c r="M13" s="11" t="s">
        <v>15</v>
      </c>
      <c r="N13" s="64"/>
      <c r="O13" s="73"/>
      <c r="P13" s="74"/>
      <c r="Q13" s="75"/>
      <c r="R13" s="64"/>
      <c r="S13" s="64"/>
      <c r="T13" s="8" t="s">
        <v>10</v>
      </c>
      <c r="U13" s="11" t="s">
        <v>12</v>
      </c>
    </row>
    <row r="14" spans="1:23" x14ac:dyDescent="0.25">
      <c r="A14" s="82" t="str">
        <f t="array" ref="A14">IFERROR(INDEX(Состав!$E$2:$E$70,SMALL(IF(Состав!$H$2:$H$70,ROW(Состав!$H$2:$H$70)-1),ROW(A1))),"")</f>
        <v>Михалев Сергей</v>
      </c>
      <c r="B14" s="83"/>
      <c r="C14" s="84"/>
      <c r="D14" s="26" t="str">
        <f>IF(A14="","",VLOOKUP(A14,Состав!$E$2:$G$70,2,FALSE))</f>
        <v>Вратарь</v>
      </c>
      <c r="E14" s="26">
        <f>IF(A14="","",VLOOKUP(A14,Состав!$E$2:$G$70,3,FALSE))</f>
        <v>98</v>
      </c>
      <c r="F14" s="26"/>
      <c r="G14" s="26"/>
      <c r="H14" s="26"/>
      <c r="I14" s="26"/>
      <c r="J14" s="26"/>
      <c r="K14" s="26"/>
      <c r="L14" s="26"/>
      <c r="M14" s="26"/>
      <c r="N14" s="26">
        <f>SUM(H14:M14)</f>
        <v>0</v>
      </c>
      <c r="O14" s="26"/>
      <c r="P14" s="26"/>
      <c r="Q14" s="26"/>
      <c r="R14" s="26">
        <f>O14-Q14</f>
        <v>0</v>
      </c>
      <c r="S14" s="26"/>
      <c r="T14" s="26"/>
      <c r="U14" s="28"/>
    </row>
    <row r="15" spans="1:23" x14ac:dyDescent="0.25">
      <c r="A15" s="67" t="str">
        <f t="array" ref="A15">IFERROR(INDEX(Состав!$E$2:$E$70,SMALL(IF(Состав!$H$2:$H$70,ROW(Состав!$H$2:$H$70)-1),ROW(A2))),"")</f>
        <v>Бардаков Тимофей</v>
      </c>
      <c r="B15" s="68"/>
      <c r="C15" s="69"/>
      <c r="D15" s="29" t="str">
        <f>IF(A15="","",VLOOKUP(A15,Состав!$E$2:$G$70,2,FALSE))</f>
        <v>Защитник</v>
      </c>
      <c r="E15" s="29">
        <f>IF(A15="","",VLOOKUP(A15,Состав!$E$2:$G$70,3,FALSE))</f>
        <v>90</v>
      </c>
      <c r="F15" s="29"/>
      <c r="G15" s="29"/>
      <c r="H15" s="29"/>
      <c r="I15" s="29"/>
      <c r="J15" s="29"/>
      <c r="K15" s="29"/>
      <c r="L15" s="29"/>
      <c r="M15" s="29"/>
      <c r="N15" s="29">
        <f t="shared" ref="N15:N70" si="2">SUM(H15:M15)</f>
        <v>0</v>
      </c>
      <c r="O15" s="29"/>
      <c r="P15" s="29"/>
      <c r="Q15" s="29"/>
      <c r="R15" s="29">
        <f t="shared" ref="R15:R70" si="3">O15-Q15</f>
        <v>0</v>
      </c>
      <c r="S15" s="29"/>
      <c r="T15" s="29"/>
      <c r="U15" s="34"/>
    </row>
    <row r="16" spans="1:23" x14ac:dyDescent="0.25">
      <c r="A16" s="67" t="str">
        <f t="array" ref="A16">IFERROR(INDEX(Состав!$E$2:$E$70,SMALL(IF(Состав!$H$2:$H$70,ROW(Состав!$H$2:$H$70)-1),ROW(A3))),"")</f>
        <v>Бережок Олег</v>
      </c>
      <c r="B16" s="68"/>
      <c r="C16" s="69"/>
      <c r="D16" s="29" t="str">
        <f>IF(A16="","",VLOOKUP(A16,Состав!$E$2:$G$70,2,FALSE))</f>
        <v>Защитник</v>
      </c>
      <c r="E16" s="29">
        <f>IF(A16="","",VLOOKUP(A16,Состав!$E$2:$G$70,3,FALSE))</f>
        <v>15</v>
      </c>
      <c r="F16" s="29"/>
      <c r="G16" s="29"/>
      <c r="H16" s="29"/>
      <c r="I16" s="29"/>
      <c r="J16" s="29"/>
      <c r="K16" s="29"/>
      <c r="L16" s="29"/>
      <c r="M16" s="29"/>
      <c r="N16" s="29">
        <f t="shared" si="2"/>
        <v>0</v>
      </c>
      <c r="O16" s="29"/>
      <c r="P16" s="29"/>
      <c r="Q16" s="29"/>
      <c r="R16" s="29">
        <f t="shared" si="3"/>
        <v>0</v>
      </c>
      <c r="S16" s="29"/>
      <c r="T16" s="29"/>
      <c r="U16" s="34"/>
    </row>
    <row r="17" spans="1:21" x14ac:dyDescent="0.25">
      <c r="A17" s="67" t="str">
        <f t="array" ref="A17">IFERROR(INDEX(Состав!$E$2:$E$70,SMALL(IF(Состав!$H$2:$H$70,ROW(Состав!$H$2:$H$70)-1),ROW(A4))),"")</f>
        <v>Габбасов</v>
      </c>
      <c r="B17" s="68"/>
      <c r="C17" s="69"/>
      <c r="D17" s="29" t="str">
        <f>IF(A17="","",VLOOKUP(A17,Состав!$E$2:$G$70,2,FALSE))</f>
        <v>Защитник</v>
      </c>
      <c r="E17" s="29">
        <f>IF(A17="","",VLOOKUP(A17,Состав!$E$2:$G$70,3,FALSE))</f>
        <v>0</v>
      </c>
      <c r="F17" s="29"/>
      <c r="G17" s="29"/>
      <c r="H17" s="29"/>
      <c r="I17" s="29"/>
      <c r="J17" s="29"/>
      <c r="K17" s="29"/>
      <c r="L17" s="29"/>
      <c r="M17" s="29"/>
      <c r="N17" s="29">
        <f t="shared" si="2"/>
        <v>0</v>
      </c>
      <c r="O17" s="29"/>
      <c r="P17" s="29"/>
      <c r="Q17" s="29"/>
      <c r="R17" s="29">
        <f t="shared" si="3"/>
        <v>0</v>
      </c>
      <c r="S17" s="29"/>
      <c r="T17" s="29"/>
      <c r="U17" s="34"/>
    </row>
    <row r="18" spans="1:21" x14ac:dyDescent="0.25">
      <c r="A18" s="67" t="str">
        <f t="array" ref="A18">IFERROR(INDEX(Состав!$E$2:$E$70,SMALL(IF(Состав!$H$2:$H$70,ROW(Состав!$H$2:$H$70)-1),ROW(A5))),"")</f>
        <v>Артемьев Данил</v>
      </c>
      <c r="B18" s="68"/>
      <c r="C18" s="69"/>
      <c r="D18" s="29" t="str">
        <f>IF(A18="","",VLOOKUP(A18,Состав!$E$2:$G$70,2,FALSE))</f>
        <v>Нападающий</v>
      </c>
      <c r="E18" s="29">
        <f>IF(A18="","",VLOOKUP(A18,Состав!$E$2:$G$70,3,FALSE))</f>
        <v>13</v>
      </c>
      <c r="F18" s="29"/>
      <c r="G18" s="29"/>
      <c r="H18" s="29"/>
      <c r="I18" s="29"/>
      <c r="J18" s="29"/>
      <c r="K18" s="29"/>
      <c r="L18" s="29"/>
      <c r="M18" s="29"/>
      <c r="N18" s="29">
        <f t="shared" si="2"/>
        <v>0</v>
      </c>
      <c r="O18" s="29"/>
      <c r="P18" s="29"/>
      <c r="Q18" s="29"/>
      <c r="R18" s="29">
        <f t="shared" si="3"/>
        <v>0</v>
      </c>
      <c r="S18" s="29"/>
      <c r="T18" s="29"/>
      <c r="U18" s="34"/>
    </row>
    <row r="19" spans="1:21" x14ac:dyDescent="0.25">
      <c r="A19" s="67" t="str">
        <f t="array" ref="A19">IFERROR(INDEX(Состав!$E$2:$E$70,SMALL(IF(Состав!$H$2:$H$70,ROW(Состав!$H$2:$H$70)-1),ROW(A6))),"")</f>
        <v>Атаманов Иван</v>
      </c>
      <c r="B19" s="68"/>
      <c r="C19" s="69"/>
      <c r="D19" s="29" t="str">
        <f>IF(A19="","",VLOOKUP(A19,Состав!$E$2:$G$70,2,FALSE))</f>
        <v>Нападающий</v>
      </c>
      <c r="E19" s="29">
        <f>IF(A19="","",VLOOKUP(A19,Состав!$E$2:$G$70,3,FALSE))</f>
        <v>20</v>
      </c>
      <c r="F19" s="29"/>
      <c r="G19" s="29"/>
      <c r="H19" s="29"/>
      <c r="I19" s="29"/>
      <c r="J19" s="29"/>
      <c r="K19" s="29"/>
      <c r="L19" s="29"/>
      <c r="M19" s="29"/>
      <c r="N19" s="29">
        <f t="shared" si="2"/>
        <v>0</v>
      </c>
      <c r="O19" s="29"/>
      <c r="P19" s="29"/>
      <c r="Q19" s="29"/>
      <c r="R19" s="29">
        <f t="shared" si="3"/>
        <v>0</v>
      </c>
      <c r="S19" s="29"/>
      <c r="T19" s="29"/>
      <c r="U19" s="34"/>
    </row>
    <row r="20" spans="1:21" x14ac:dyDescent="0.25">
      <c r="A20" s="67" t="str">
        <f t="array" ref="A20">IFERROR(INDEX(Состав!$E$2:$E$70,SMALL(IF(Состав!$H$2:$H$70,ROW(Состав!$H$2:$H$70)-1),ROW(A7))),"")</f>
        <v>Богомяков Константин</v>
      </c>
      <c r="B20" s="68"/>
      <c r="C20" s="69"/>
      <c r="D20" s="29" t="str">
        <f>IF(A20="","",VLOOKUP(A20,Состав!$E$2:$G$70,2,FALSE))</f>
        <v>Нападающий</v>
      </c>
      <c r="E20" s="29">
        <f>IF(A20="","",VLOOKUP(A20,Состав!$E$2:$G$70,3,FALSE))</f>
        <v>24</v>
      </c>
      <c r="F20" s="29"/>
      <c r="G20" s="29"/>
      <c r="H20" s="29"/>
      <c r="I20" s="29"/>
      <c r="J20" s="29"/>
      <c r="K20" s="29"/>
      <c r="L20" s="29"/>
      <c r="M20" s="29"/>
      <c r="N20" s="29">
        <f t="shared" si="2"/>
        <v>0</v>
      </c>
      <c r="O20" s="29"/>
      <c r="P20" s="29"/>
      <c r="Q20" s="29"/>
      <c r="R20" s="29">
        <f t="shared" si="3"/>
        <v>0</v>
      </c>
      <c r="S20" s="29"/>
      <c r="T20" s="29"/>
      <c r="U20" s="34"/>
    </row>
    <row r="21" spans="1:21" x14ac:dyDescent="0.25">
      <c r="A21" s="67" t="str">
        <f t="array" ref="A21">IFERROR(INDEX(Состав!$E$2:$E$70,SMALL(IF(Состав!$H$2:$H$70,ROW(Состав!$H$2:$H$70)-1),ROW(A8))),"")</f>
        <v/>
      </c>
      <c r="B21" s="68"/>
      <c r="C21" s="69"/>
      <c r="D21" s="29" t="str">
        <f>IF(A21="","",VLOOKUP(A21,Состав!$E$2:$G$70,2,FALSE))</f>
        <v/>
      </c>
      <c r="E21" s="29" t="str">
        <f>IF(A21="","",VLOOKUP(A21,Состав!$E$2:$G$70,3,FALSE))</f>
        <v/>
      </c>
      <c r="F21" s="29"/>
      <c r="G21" s="29"/>
      <c r="H21" s="29"/>
      <c r="I21" s="29"/>
      <c r="J21" s="29"/>
      <c r="K21" s="29"/>
      <c r="L21" s="29"/>
      <c r="M21" s="29"/>
      <c r="N21" s="29">
        <f t="shared" si="2"/>
        <v>0</v>
      </c>
      <c r="O21" s="29"/>
      <c r="P21" s="29"/>
      <c r="Q21" s="29"/>
      <c r="R21" s="29">
        <f t="shared" si="3"/>
        <v>0</v>
      </c>
      <c r="S21" s="29"/>
      <c r="T21" s="29"/>
      <c r="U21" s="34"/>
    </row>
    <row r="22" spans="1:21" x14ac:dyDescent="0.25">
      <c r="A22" s="67" t="str">
        <f t="array" ref="A22">IFERROR(INDEX(Состав!$E$2:$E$70,SMALL(IF(Состав!$H$2:$H$70,ROW(Состав!$H$2:$H$70)-1),ROW(A9))),"")</f>
        <v/>
      </c>
      <c r="B22" s="68"/>
      <c r="C22" s="69"/>
      <c r="D22" s="29" t="str">
        <f>IF(A22="","",VLOOKUP(A22,Состав!$E$2:$G$70,2,FALSE))</f>
        <v/>
      </c>
      <c r="E22" s="29" t="str">
        <f>IF(A22="","",VLOOKUP(A22,Состав!$E$2:$G$70,3,FALSE))</f>
        <v/>
      </c>
      <c r="F22" s="29"/>
      <c r="G22" s="29"/>
      <c r="H22" s="29"/>
      <c r="I22" s="29"/>
      <c r="J22" s="29"/>
      <c r="K22" s="29"/>
      <c r="L22" s="29"/>
      <c r="M22" s="29"/>
      <c r="N22" s="29">
        <f t="shared" si="2"/>
        <v>0</v>
      </c>
      <c r="O22" s="29"/>
      <c r="P22" s="29"/>
      <c r="Q22" s="29"/>
      <c r="R22" s="29">
        <f t="shared" si="3"/>
        <v>0</v>
      </c>
      <c r="S22" s="29"/>
      <c r="T22" s="29"/>
      <c r="U22" s="34"/>
    </row>
    <row r="23" spans="1:21" x14ac:dyDescent="0.25">
      <c r="A23" s="67" t="str">
        <f t="array" ref="A23">IFERROR(INDEX(Состав!$E$2:$E$70,SMALL(IF(Состав!$H$2:$H$70,ROW(Состав!$H$2:$H$70)-1),ROW(A10))),"")</f>
        <v/>
      </c>
      <c r="B23" s="68"/>
      <c r="C23" s="69"/>
      <c r="D23" s="29" t="str">
        <f>IF(A23="","",VLOOKUP(A23,Состав!$E$2:$G$70,2,FALSE))</f>
        <v/>
      </c>
      <c r="E23" s="29" t="str">
        <f>IF(A23="","",VLOOKUP(A23,Состав!$E$2:$G$70,3,FALSE))</f>
        <v/>
      </c>
      <c r="F23" s="29"/>
      <c r="G23" s="29"/>
      <c r="H23" s="29"/>
      <c r="I23" s="29"/>
      <c r="J23" s="29"/>
      <c r="K23" s="29"/>
      <c r="L23" s="29"/>
      <c r="M23" s="29"/>
      <c r="N23" s="29">
        <f t="shared" si="2"/>
        <v>0</v>
      </c>
      <c r="O23" s="29"/>
      <c r="P23" s="29"/>
      <c r="Q23" s="29"/>
      <c r="R23" s="29">
        <f t="shared" si="3"/>
        <v>0</v>
      </c>
      <c r="S23" s="29"/>
      <c r="T23" s="29"/>
      <c r="U23" s="34"/>
    </row>
    <row r="24" spans="1:21" x14ac:dyDescent="0.25">
      <c r="A24" s="67" t="str">
        <f t="array" ref="A24">IFERROR(INDEX(Состав!$E$2:$E$70,SMALL(IF(Состав!$H$2:$H$70,ROW(Состав!$H$2:$H$70)-1),ROW(A11))),"")</f>
        <v/>
      </c>
      <c r="B24" s="68"/>
      <c r="C24" s="69"/>
      <c r="D24" s="29" t="str">
        <f>IF(A24="","",VLOOKUP(A24,Состав!$E$2:$G$70,2,FALSE))</f>
        <v/>
      </c>
      <c r="E24" s="29" t="str">
        <f>IF(A24="","",VLOOKUP(A24,Состав!$E$2:$G$70,3,FALSE))</f>
        <v/>
      </c>
      <c r="F24" s="29"/>
      <c r="G24" s="29"/>
      <c r="H24" s="29"/>
      <c r="I24" s="29"/>
      <c r="J24" s="29"/>
      <c r="K24" s="29"/>
      <c r="L24" s="29"/>
      <c r="M24" s="29"/>
      <c r="N24" s="29">
        <f t="shared" si="2"/>
        <v>0</v>
      </c>
      <c r="O24" s="29"/>
      <c r="P24" s="29"/>
      <c r="Q24" s="29"/>
      <c r="R24" s="29">
        <f t="shared" si="3"/>
        <v>0</v>
      </c>
      <c r="S24" s="29"/>
      <c r="T24" s="29"/>
      <c r="U24" s="34"/>
    </row>
    <row r="25" spans="1:21" x14ac:dyDescent="0.25">
      <c r="A25" s="67" t="str">
        <f t="array" ref="A25">IFERROR(INDEX(Состав!$E$2:$E$70,SMALL(IF(Состав!$H$2:$H$70,ROW(Состав!$H$2:$H$70)-1),ROW(A12))),"")</f>
        <v/>
      </c>
      <c r="B25" s="68"/>
      <c r="C25" s="69"/>
      <c r="D25" s="29" t="str">
        <f>IF(A25="","",VLOOKUP(A25,Состав!$E$2:$G$70,2,FALSE))</f>
        <v/>
      </c>
      <c r="E25" s="29" t="str">
        <f>IF(A25="","",VLOOKUP(A25,Состав!$E$2:$G$70,3,FALSE))</f>
        <v/>
      </c>
      <c r="F25" s="29"/>
      <c r="G25" s="29"/>
      <c r="H25" s="29"/>
      <c r="I25" s="29"/>
      <c r="J25" s="29"/>
      <c r="K25" s="29"/>
      <c r="L25" s="29"/>
      <c r="M25" s="29"/>
      <c r="N25" s="29">
        <f t="shared" si="2"/>
        <v>0</v>
      </c>
      <c r="O25" s="29"/>
      <c r="P25" s="29"/>
      <c r="Q25" s="29"/>
      <c r="R25" s="29">
        <f t="shared" si="3"/>
        <v>0</v>
      </c>
      <c r="S25" s="29"/>
      <c r="T25" s="29"/>
      <c r="U25" s="34"/>
    </row>
    <row r="26" spans="1:21" x14ac:dyDescent="0.25">
      <c r="A26" s="67" t="str">
        <f t="array" ref="A26">IFERROR(INDEX(Состав!$E$2:$E$70,SMALL(IF(Состав!$H$2:$H$70,ROW(Состав!$H$2:$H$70)-1),ROW(A13))),"")</f>
        <v/>
      </c>
      <c r="B26" s="68"/>
      <c r="C26" s="69"/>
      <c r="D26" s="29" t="str">
        <f>IF(A26="","",VLOOKUP(A26,Состав!$E$2:$G$70,2,FALSE))</f>
        <v/>
      </c>
      <c r="E26" s="29" t="str">
        <f>IF(A26="","",VLOOKUP(A26,Состав!$E$2:$G$70,3,FALSE))</f>
        <v/>
      </c>
      <c r="F26" s="29"/>
      <c r="G26" s="29"/>
      <c r="H26" s="29"/>
      <c r="I26" s="29"/>
      <c r="J26" s="29"/>
      <c r="K26" s="29"/>
      <c r="L26" s="29"/>
      <c r="M26" s="29"/>
      <c r="N26" s="29">
        <f t="shared" si="2"/>
        <v>0</v>
      </c>
      <c r="O26" s="29"/>
      <c r="P26" s="29"/>
      <c r="Q26" s="29"/>
      <c r="R26" s="29">
        <f t="shared" si="3"/>
        <v>0</v>
      </c>
      <c r="S26" s="29"/>
      <c r="T26" s="29"/>
      <c r="U26" s="34"/>
    </row>
    <row r="27" spans="1:21" x14ac:dyDescent="0.25">
      <c r="A27" s="67" t="str">
        <f t="array" ref="A27">IFERROR(INDEX(Состав!$E$2:$E$70,SMALL(IF(Состав!$H$2:$H$70,ROW(Состав!$H$2:$H$70)-1),ROW(A14))),"")</f>
        <v/>
      </c>
      <c r="B27" s="68"/>
      <c r="C27" s="69"/>
      <c r="D27" s="29" t="str">
        <f>IF(A27="","",VLOOKUP(A27,Состав!$E$2:$G$70,2,FALSE))</f>
        <v/>
      </c>
      <c r="E27" s="29" t="str">
        <f>IF(A27="","",VLOOKUP(A27,Состав!$E$2:$G$70,3,FALSE))</f>
        <v/>
      </c>
      <c r="F27" s="29"/>
      <c r="G27" s="29"/>
      <c r="H27" s="29"/>
      <c r="I27" s="29"/>
      <c r="J27" s="29"/>
      <c r="K27" s="29"/>
      <c r="L27" s="29"/>
      <c r="M27" s="29"/>
      <c r="N27" s="29">
        <f t="shared" si="2"/>
        <v>0</v>
      </c>
      <c r="O27" s="29"/>
      <c r="P27" s="29"/>
      <c r="Q27" s="29"/>
      <c r="R27" s="29">
        <f t="shared" si="3"/>
        <v>0</v>
      </c>
      <c r="S27" s="29"/>
      <c r="T27" s="29"/>
      <c r="U27" s="34"/>
    </row>
    <row r="28" spans="1:21" x14ac:dyDescent="0.25">
      <c r="A28" s="67" t="str">
        <f t="array" ref="A28">IFERROR(INDEX(Состав!$E$2:$E$70,SMALL(IF(Состав!$H$2:$H$70,ROW(Состав!$H$2:$H$70)-1),ROW(A15))),"")</f>
        <v/>
      </c>
      <c r="B28" s="68"/>
      <c r="C28" s="69"/>
      <c r="D28" s="29" t="str">
        <f>IF(A28="","",VLOOKUP(A28,Состав!$E$2:$G$70,2,FALSE))</f>
        <v/>
      </c>
      <c r="E28" s="29" t="str">
        <f>IF(A28="","",VLOOKUP(A28,Состав!$E$2:$G$70,3,FALSE))</f>
        <v/>
      </c>
      <c r="F28" s="29"/>
      <c r="G28" s="29"/>
      <c r="H28" s="29"/>
      <c r="I28" s="29"/>
      <c r="J28" s="29"/>
      <c r="K28" s="29"/>
      <c r="L28" s="29"/>
      <c r="M28" s="29"/>
      <c r="N28" s="29">
        <f t="shared" si="2"/>
        <v>0</v>
      </c>
      <c r="O28" s="29"/>
      <c r="P28" s="29"/>
      <c r="Q28" s="29"/>
      <c r="R28" s="29">
        <f t="shared" si="3"/>
        <v>0</v>
      </c>
      <c r="S28" s="29"/>
      <c r="T28" s="29"/>
      <c r="U28" s="34"/>
    </row>
    <row r="29" spans="1:21" x14ac:dyDescent="0.25">
      <c r="A29" s="67" t="str">
        <f t="array" ref="A29">IFERROR(INDEX(Состав!$E$2:$E$70,SMALL(IF(Состав!$H$2:$H$70,ROW(Состав!$H$2:$H$70)-1),ROW(A16))),"")</f>
        <v/>
      </c>
      <c r="B29" s="68"/>
      <c r="C29" s="69"/>
      <c r="D29" s="29" t="str">
        <f>IF(A29="","",VLOOKUP(A29,Состав!$E$2:$G$70,2,FALSE))</f>
        <v/>
      </c>
      <c r="E29" s="29" t="str">
        <f>IF(A29="","",VLOOKUP(A29,Состав!$E$2:$G$70,3,FALSE))</f>
        <v/>
      </c>
      <c r="F29" s="29"/>
      <c r="G29" s="29"/>
      <c r="H29" s="29"/>
      <c r="I29" s="29"/>
      <c r="J29" s="29"/>
      <c r="K29" s="29"/>
      <c r="L29" s="29"/>
      <c r="M29" s="29"/>
      <c r="N29" s="29">
        <f t="shared" si="2"/>
        <v>0</v>
      </c>
      <c r="O29" s="29"/>
      <c r="P29" s="29"/>
      <c r="Q29" s="29"/>
      <c r="R29" s="29">
        <f t="shared" si="3"/>
        <v>0</v>
      </c>
      <c r="S29" s="29"/>
      <c r="T29" s="29"/>
      <c r="U29" s="34"/>
    </row>
    <row r="30" spans="1:21" x14ac:dyDescent="0.25">
      <c r="A30" s="67" t="str">
        <f t="array" ref="A30">IFERROR(INDEX(Состав!$E$2:$E$70,SMALL(IF(Состав!$H$2:$H$70,ROW(Состав!$H$2:$H$70)-1),ROW(A17))),"")</f>
        <v/>
      </c>
      <c r="B30" s="68"/>
      <c r="C30" s="69"/>
      <c r="D30" s="29" t="str">
        <f>IF(A30="","",VLOOKUP(A30,Состав!$E$2:$G$70,2,FALSE))</f>
        <v/>
      </c>
      <c r="E30" s="29" t="str">
        <f>IF(A30="","",VLOOKUP(A30,Состав!$E$2:$G$70,3,FALSE))</f>
        <v/>
      </c>
      <c r="F30" s="29"/>
      <c r="G30" s="29"/>
      <c r="H30" s="29"/>
      <c r="I30" s="29"/>
      <c r="J30" s="29"/>
      <c r="K30" s="29"/>
      <c r="L30" s="29"/>
      <c r="M30" s="29"/>
      <c r="N30" s="29">
        <f t="shared" si="2"/>
        <v>0</v>
      </c>
      <c r="O30" s="29"/>
      <c r="P30" s="29"/>
      <c r="Q30" s="29"/>
      <c r="R30" s="29">
        <f t="shared" si="3"/>
        <v>0</v>
      </c>
      <c r="S30" s="29"/>
      <c r="T30" s="29"/>
      <c r="U30" s="34"/>
    </row>
    <row r="31" spans="1:21" x14ac:dyDescent="0.25">
      <c r="A31" s="67" t="str">
        <f t="array" ref="A31">IFERROR(INDEX(Состав!$E$2:$E$70,SMALL(IF(Состав!$H$2:$H$70,ROW(Состав!$H$2:$H$70)-1),ROW(A18))),"")</f>
        <v/>
      </c>
      <c r="B31" s="68"/>
      <c r="C31" s="69"/>
      <c r="D31" s="29" t="str">
        <f>IF(A31="","",VLOOKUP(A31,Состав!$E$2:$G$70,2,FALSE))</f>
        <v/>
      </c>
      <c r="E31" s="29" t="str">
        <f>IF(A31="","",VLOOKUP(A31,Состав!$E$2:$G$70,3,FALSE))</f>
        <v/>
      </c>
      <c r="F31" s="29"/>
      <c r="G31" s="29"/>
      <c r="H31" s="29"/>
      <c r="I31" s="29"/>
      <c r="J31" s="29"/>
      <c r="K31" s="29"/>
      <c r="L31" s="29"/>
      <c r="M31" s="29"/>
      <c r="N31" s="29">
        <f t="shared" si="2"/>
        <v>0</v>
      </c>
      <c r="O31" s="29"/>
      <c r="P31" s="29"/>
      <c r="Q31" s="29"/>
      <c r="R31" s="29">
        <f t="shared" si="3"/>
        <v>0</v>
      </c>
      <c r="S31" s="29"/>
      <c r="T31" s="29"/>
      <c r="U31" s="34"/>
    </row>
    <row r="32" spans="1:21" x14ac:dyDescent="0.25">
      <c r="A32" s="67" t="str">
        <f t="array" ref="A32">IFERROR(INDEX(Состав!$E$2:$E$70,SMALL(IF(Состав!$H$2:$H$70,ROW(Состав!$H$2:$H$70)-1),ROW(A19))),"")</f>
        <v/>
      </c>
      <c r="B32" s="68"/>
      <c r="C32" s="69"/>
      <c r="D32" s="29" t="str">
        <f>IF(A32="","",VLOOKUP(A32,Состав!$E$2:$G$70,2,FALSE))</f>
        <v/>
      </c>
      <c r="E32" s="29" t="str">
        <f>IF(A32="","",VLOOKUP(A32,Состав!$E$2:$G$70,3,FALSE))</f>
        <v/>
      </c>
      <c r="F32" s="29"/>
      <c r="G32" s="29"/>
      <c r="H32" s="29"/>
      <c r="I32" s="29"/>
      <c r="J32" s="29"/>
      <c r="K32" s="29"/>
      <c r="L32" s="29"/>
      <c r="M32" s="29"/>
      <c r="N32" s="29">
        <f t="shared" si="2"/>
        <v>0</v>
      </c>
      <c r="O32" s="29"/>
      <c r="P32" s="29"/>
      <c r="Q32" s="29"/>
      <c r="R32" s="29">
        <f t="shared" si="3"/>
        <v>0</v>
      </c>
      <c r="S32" s="29"/>
      <c r="T32" s="29"/>
      <c r="U32" s="34"/>
    </row>
    <row r="33" spans="1:21" x14ac:dyDescent="0.25">
      <c r="A33" s="67" t="str">
        <f t="array" ref="A33">IFERROR(INDEX(Состав!$E$2:$E$70,SMALL(IF(Состав!$H$2:$H$70,ROW(Состав!$H$2:$H$70)-1),ROW(A20))),"")</f>
        <v/>
      </c>
      <c r="B33" s="68"/>
      <c r="C33" s="69"/>
      <c r="D33" s="29" t="str">
        <f>IF(A33="","",VLOOKUP(A33,Состав!$E$2:$G$70,2,FALSE))</f>
        <v/>
      </c>
      <c r="E33" s="29" t="str">
        <f>IF(A33="","",VLOOKUP(A33,Состав!$E$2:$G$70,3,FALSE))</f>
        <v/>
      </c>
      <c r="F33" s="29"/>
      <c r="G33" s="29"/>
      <c r="H33" s="29"/>
      <c r="I33" s="29"/>
      <c r="J33" s="29"/>
      <c r="K33" s="29"/>
      <c r="L33" s="29"/>
      <c r="M33" s="29"/>
      <c r="N33" s="29">
        <f t="shared" si="2"/>
        <v>0</v>
      </c>
      <c r="O33" s="29"/>
      <c r="P33" s="29"/>
      <c r="Q33" s="29"/>
      <c r="R33" s="29">
        <f t="shared" si="3"/>
        <v>0</v>
      </c>
      <c r="S33" s="29"/>
      <c r="T33" s="29"/>
      <c r="U33" s="34"/>
    </row>
    <row r="34" spans="1:21" x14ac:dyDescent="0.25">
      <c r="A34" s="67" t="str">
        <f t="array" ref="A34">IFERROR(INDEX(Состав!$E$2:$E$70,SMALL(IF(Состав!$H$2:$H$70,ROW(Состав!$H$2:$H$70)-1),ROW(A21))),"")</f>
        <v/>
      </c>
      <c r="B34" s="68"/>
      <c r="C34" s="69"/>
      <c r="D34" s="29" t="str">
        <f>IF(A34="","",VLOOKUP(A34,Состав!$E$2:$G$70,2,FALSE))</f>
        <v/>
      </c>
      <c r="E34" s="29" t="str">
        <f>IF(A34="","",VLOOKUP(A34,Состав!$E$2:$G$70,3,FALSE))</f>
        <v/>
      </c>
      <c r="F34" s="29"/>
      <c r="G34" s="29"/>
      <c r="H34" s="29"/>
      <c r="I34" s="29"/>
      <c r="J34" s="29"/>
      <c r="K34" s="29"/>
      <c r="L34" s="29"/>
      <c r="M34" s="29"/>
      <c r="N34" s="29">
        <f t="shared" si="2"/>
        <v>0</v>
      </c>
      <c r="O34" s="29"/>
      <c r="P34" s="29"/>
      <c r="Q34" s="29"/>
      <c r="R34" s="29">
        <f t="shared" si="3"/>
        <v>0</v>
      </c>
      <c r="S34" s="29"/>
      <c r="T34" s="29"/>
      <c r="U34" s="34"/>
    </row>
    <row r="35" spans="1:21" x14ac:dyDescent="0.25">
      <c r="A35" s="67" t="str">
        <f t="array" ref="A35">IFERROR(INDEX(Состав!$E$2:$E$70,SMALL(IF(Состав!$H$2:$H$70,ROW(Состав!$H$2:$H$70)-1),ROW(A22))),"")</f>
        <v/>
      </c>
      <c r="B35" s="68"/>
      <c r="C35" s="69"/>
      <c r="D35" s="29" t="str">
        <f>IF(A35="","",VLOOKUP(A35,Состав!$E$2:$G$70,2,FALSE))</f>
        <v/>
      </c>
      <c r="E35" s="29" t="str">
        <f>IF(A35="","",VLOOKUP(A35,Состав!$E$2:$G$70,3,FALSE))</f>
        <v/>
      </c>
      <c r="F35" s="29"/>
      <c r="G35" s="29"/>
      <c r="H35" s="29"/>
      <c r="I35" s="29"/>
      <c r="J35" s="29"/>
      <c r="K35" s="29"/>
      <c r="L35" s="29"/>
      <c r="M35" s="29"/>
      <c r="N35" s="29">
        <f t="shared" si="2"/>
        <v>0</v>
      </c>
      <c r="O35" s="29"/>
      <c r="P35" s="29"/>
      <c r="Q35" s="29"/>
      <c r="R35" s="29">
        <f t="shared" si="3"/>
        <v>0</v>
      </c>
      <c r="S35" s="29"/>
      <c r="T35" s="29"/>
      <c r="U35" s="34"/>
    </row>
    <row r="36" spans="1:21" x14ac:dyDescent="0.25">
      <c r="A36" s="67" t="str">
        <f t="array" ref="A36">IFERROR(INDEX(Состав!$E$2:$E$70,SMALL(IF(Состав!$H$2:$H$70,ROW(Состав!$H$2:$H$70)-1),ROW(A23))),"")</f>
        <v/>
      </c>
      <c r="B36" s="68"/>
      <c r="C36" s="69"/>
      <c r="D36" s="29" t="str">
        <f>IF(A36="","",VLOOKUP(A36,Состав!$E$2:$G$70,2,FALSE))</f>
        <v/>
      </c>
      <c r="E36" s="29" t="str">
        <f>IF(A36="","",VLOOKUP(A36,Состав!$E$2:$G$70,3,FALSE))</f>
        <v/>
      </c>
      <c r="F36" s="29"/>
      <c r="G36" s="29"/>
      <c r="H36" s="29"/>
      <c r="I36" s="29"/>
      <c r="J36" s="29"/>
      <c r="K36" s="29"/>
      <c r="L36" s="29"/>
      <c r="M36" s="29"/>
      <c r="N36" s="29">
        <f t="shared" si="2"/>
        <v>0</v>
      </c>
      <c r="O36" s="29"/>
      <c r="P36" s="29"/>
      <c r="Q36" s="29"/>
      <c r="R36" s="29">
        <f t="shared" si="3"/>
        <v>0</v>
      </c>
      <c r="S36" s="29"/>
      <c r="T36" s="29"/>
      <c r="U36" s="34"/>
    </row>
    <row r="37" spans="1:21" x14ac:dyDescent="0.25">
      <c r="A37" s="67" t="str">
        <f t="array" ref="A37">IFERROR(INDEX(Состав!$E$2:$E$70,SMALL(IF(Состав!$H$2:$H$70,ROW(Состав!$H$2:$H$70)-1),ROW(A24))),"")</f>
        <v/>
      </c>
      <c r="B37" s="68"/>
      <c r="C37" s="69"/>
      <c r="D37" s="29" t="str">
        <f>IF(A37="","",VLOOKUP(A37,Состав!$E$2:$G$70,2,FALSE))</f>
        <v/>
      </c>
      <c r="E37" s="29" t="str">
        <f>IF(A37="","",VLOOKUP(A37,Состав!$E$2:$G$70,3,FALSE))</f>
        <v/>
      </c>
      <c r="F37" s="29"/>
      <c r="G37" s="29"/>
      <c r="H37" s="29"/>
      <c r="I37" s="29"/>
      <c r="J37" s="29"/>
      <c r="K37" s="29"/>
      <c r="L37" s="29"/>
      <c r="M37" s="29"/>
      <c r="N37" s="29">
        <f t="shared" si="2"/>
        <v>0</v>
      </c>
      <c r="O37" s="29"/>
      <c r="P37" s="29"/>
      <c r="Q37" s="29"/>
      <c r="R37" s="29">
        <f t="shared" si="3"/>
        <v>0</v>
      </c>
      <c r="S37" s="29"/>
      <c r="T37" s="29"/>
      <c r="U37" s="34"/>
    </row>
    <row r="38" spans="1:21" x14ac:dyDescent="0.25">
      <c r="A38" s="67" t="str">
        <f t="array" ref="A38">IFERROR(INDEX(Состав!$E$2:$E$70,SMALL(IF(Состав!$H$2:$H$70,ROW(Состав!$H$2:$H$70)-1),ROW(A25))),"")</f>
        <v/>
      </c>
      <c r="B38" s="68"/>
      <c r="C38" s="69"/>
      <c r="D38" s="29" t="str">
        <f>IF(A38="","",VLOOKUP(A38,Состав!$E$2:$G$70,2,FALSE))</f>
        <v/>
      </c>
      <c r="E38" s="29" t="str">
        <f>IF(A38="","",VLOOKUP(A38,Состав!$E$2:$G$70,3,FALSE))</f>
        <v/>
      </c>
      <c r="F38" s="29"/>
      <c r="G38" s="29"/>
      <c r="H38" s="29"/>
      <c r="I38" s="29"/>
      <c r="J38" s="29"/>
      <c r="K38" s="29"/>
      <c r="L38" s="29"/>
      <c r="M38" s="29"/>
      <c r="N38" s="29">
        <f t="shared" si="2"/>
        <v>0</v>
      </c>
      <c r="O38" s="29"/>
      <c r="P38" s="29"/>
      <c r="Q38" s="29"/>
      <c r="R38" s="29">
        <f t="shared" si="3"/>
        <v>0</v>
      </c>
      <c r="S38" s="29"/>
      <c r="T38" s="29"/>
      <c r="U38" s="34"/>
    </row>
    <row r="39" spans="1:21" x14ac:dyDescent="0.25">
      <c r="A39" s="67" t="str">
        <f t="array" ref="A39">IFERROR(INDEX(Состав!$E$2:$E$70,SMALL(IF(Состав!$H$2:$H$70,ROW(Состав!$H$2:$H$70)-1),ROW(A26))),"")</f>
        <v/>
      </c>
      <c r="B39" s="68"/>
      <c r="C39" s="69"/>
      <c r="D39" s="29" t="str">
        <f>IF(A39="","",VLOOKUP(A39,Состав!$E$2:$G$70,2,FALSE))</f>
        <v/>
      </c>
      <c r="E39" s="29" t="str">
        <f>IF(A39="","",VLOOKUP(A39,Состав!$E$2:$G$70,3,FALSE))</f>
        <v/>
      </c>
      <c r="F39" s="29"/>
      <c r="G39" s="29"/>
      <c r="H39" s="29"/>
      <c r="I39" s="29"/>
      <c r="J39" s="29"/>
      <c r="K39" s="29"/>
      <c r="L39" s="29"/>
      <c r="M39" s="29"/>
      <c r="N39" s="29">
        <f t="shared" si="2"/>
        <v>0</v>
      </c>
      <c r="O39" s="29"/>
      <c r="P39" s="29"/>
      <c r="Q39" s="29"/>
      <c r="R39" s="29">
        <f t="shared" si="3"/>
        <v>0</v>
      </c>
      <c r="S39" s="29"/>
      <c r="T39" s="29"/>
      <c r="U39" s="34"/>
    </row>
    <row r="40" spans="1:21" x14ac:dyDescent="0.25">
      <c r="A40" s="67" t="str">
        <f t="array" ref="A40">IFERROR(INDEX(Состав!$E$2:$E$70,SMALL(IF(Состав!$H$2:$H$70,ROW(Состав!$H$2:$H$70)-1),ROW(A27))),"")</f>
        <v/>
      </c>
      <c r="B40" s="68"/>
      <c r="C40" s="69"/>
      <c r="D40" s="29" t="str">
        <f>IF(A40="","",VLOOKUP(A40,Состав!$E$2:$G$70,2,FALSE))</f>
        <v/>
      </c>
      <c r="E40" s="29" t="str">
        <f>IF(A40="","",VLOOKUP(A40,Состав!$E$2:$G$70,3,FALSE))</f>
        <v/>
      </c>
      <c r="F40" s="29"/>
      <c r="G40" s="29"/>
      <c r="H40" s="29"/>
      <c r="I40" s="29"/>
      <c r="J40" s="29"/>
      <c r="K40" s="29"/>
      <c r="L40" s="29"/>
      <c r="M40" s="29"/>
      <c r="N40" s="29">
        <f t="shared" si="2"/>
        <v>0</v>
      </c>
      <c r="O40" s="29"/>
      <c r="P40" s="29"/>
      <c r="Q40" s="29"/>
      <c r="R40" s="29">
        <f t="shared" si="3"/>
        <v>0</v>
      </c>
      <c r="S40" s="29"/>
      <c r="T40" s="29"/>
      <c r="U40" s="34"/>
    </row>
    <row r="41" spans="1:21" x14ac:dyDescent="0.25">
      <c r="A41" s="67" t="str">
        <f t="array" ref="A41">IFERROR(INDEX(Состав!$E$2:$E$70,SMALL(IF(Состав!$H$2:$H$70,ROW(Состав!$H$2:$H$70)-1),ROW(A28))),"")</f>
        <v/>
      </c>
      <c r="B41" s="68"/>
      <c r="C41" s="69"/>
      <c r="D41" s="29" t="str">
        <f>IF(A41="","",VLOOKUP(A41,Состав!$E$2:$G$70,2,FALSE))</f>
        <v/>
      </c>
      <c r="E41" s="29" t="str">
        <f>IF(A41="","",VLOOKUP(A41,Состав!$E$2:$G$70,3,FALSE))</f>
        <v/>
      </c>
      <c r="F41" s="29"/>
      <c r="G41" s="29"/>
      <c r="H41" s="29"/>
      <c r="I41" s="29"/>
      <c r="J41" s="29"/>
      <c r="K41" s="29"/>
      <c r="L41" s="29"/>
      <c r="M41" s="29"/>
      <c r="N41" s="29">
        <f t="shared" si="2"/>
        <v>0</v>
      </c>
      <c r="O41" s="29"/>
      <c r="P41" s="29"/>
      <c r="Q41" s="29"/>
      <c r="R41" s="29">
        <f t="shared" si="3"/>
        <v>0</v>
      </c>
      <c r="S41" s="29"/>
      <c r="T41" s="29"/>
      <c r="U41" s="34"/>
    </row>
    <row r="42" spans="1:21" x14ac:dyDescent="0.25">
      <c r="A42" s="67" t="str">
        <f t="array" ref="A42">IFERROR(INDEX(Состав!$E$2:$E$70,SMALL(IF(Состав!$H$2:$H$70,ROW(Состав!$H$2:$H$70)-1),ROW(A29))),"")</f>
        <v/>
      </c>
      <c r="B42" s="68"/>
      <c r="C42" s="69"/>
      <c r="D42" s="29" t="str">
        <f>IF(A42="","",VLOOKUP(A42,Состав!$E$2:$G$70,2,FALSE))</f>
        <v/>
      </c>
      <c r="E42" s="29" t="str">
        <f>IF(A42="","",VLOOKUP(A42,Состав!$E$2:$G$70,3,FALSE))</f>
        <v/>
      </c>
      <c r="F42" s="29"/>
      <c r="G42" s="29"/>
      <c r="H42" s="29"/>
      <c r="I42" s="29"/>
      <c r="J42" s="29"/>
      <c r="K42" s="29"/>
      <c r="L42" s="29"/>
      <c r="M42" s="29"/>
      <c r="N42" s="29">
        <f t="shared" si="2"/>
        <v>0</v>
      </c>
      <c r="O42" s="29"/>
      <c r="P42" s="29"/>
      <c r="Q42" s="29"/>
      <c r="R42" s="29">
        <f t="shared" si="3"/>
        <v>0</v>
      </c>
      <c r="S42" s="29"/>
      <c r="T42" s="29"/>
      <c r="U42" s="34"/>
    </row>
    <row r="43" spans="1:21" x14ac:dyDescent="0.25">
      <c r="A43" s="67" t="str">
        <f t="array" ref="A43">IFERROR(INDEX(Состав!$E$2:$E$70,SMALL(IF(Состав!$H$2:$H$70,ROW(Состав!$H$2:$H$70)-1),ROW(A30))),"")</f>
        <v/>
      </c>
      <c r="B43" s="68"/>
      <c r="C43" s="69"/>
      <c r="D43" s="29" t="str">
        <f>IF(A43="","",VLOOKUP(A43,Состав!$E$2:$G$70,2,FALSE))</f>
        <v/>
      </c>
      <c r="E43" s="29" t="str">
        <f>IF(A43="","",VLOOKUP(A43,Состав!$E$2:$G$70,3,FALSE))</f>
        <v/>
      </c>
      <c r="F43" s="29"/>
      <c r="G43" s="29"/>
      <c r="H43" s="29"/>
      <c r="I43" s="29"/>
      <c r="J43" s="29"/>
      <c r="K43" s="29"/>
      <c r="L43" s="29"/>
      <c r="M43" s="29"/>
      <c r="N43" s="29">
        <f t="shared" si="2"/>
        <v>0</v>
      </c>
      <c r="O43" s="29"/>
      <c r="P43" s="29"/>
      <c r="Q43" s="29"/>
      <c r="R43" s="29">
        <f t="shared" si="3"/>
        <v>0</v>
      </c>
      <c r="S43" s="29"/>
      <c r="T43" s="29"/>
      <c r="U43" s="34"/>
    </row>
    <row r="44" spans="1:21" x14ac:dyDescent="0.25">
      <c r="A44" s="67" t="str">
        <f t="array" ref="A44">IFERROR(INDEX(Состав!$E$2:$E$70,SMALL(IF(Состав!$H$2:$H$70,ROW(Состав!$H$2:$H$70)-1),ROW(A31))),"")</f>
        <v/>
      </c>
      <c r="B44" s="68"/>
      <c r="C44" s="69"/>
      <c r="D44" s="29" t="str">
        <f>IF(A44="","",VLOOKUP(A44,Состав!$E$2:$G$70,2,FALSE))</f>
        <v/>
      </c>
      <c r="E44" s="29" t="str">
        <f>IF(A44="","",VLOOKUP(A44,Состав!$E$2:$G$70,3,FALSE))</f>
        <v/>
      </c>
      <c r="F44" s="29"/>
      <c r="G44" s="29"/>
      <c r="H44" s="29"/>
      <c r="I44" s="29"/>
      <c r="J44" s="29"/>
      <c r="K44" s="29"/>
      <c r="L44" s="29"/>
      <c r="M44" s="29"/>
      <c r="N44" s="29">
        <f t="shared" si="2"/>
        <v>0</v>
      </c>
      <c r="O44" s="29"/>
      <c r="P44" s="29"/>
      <c r="Q44" s="29"/>
      <c r="R44" s="29">
        <f t="shared" si="3"/>
        <v>0</v>
      </c>
      <c r="S44" s="29"/>
      <c r="T44" s="29"/>
      <c r="U44" s="34"/>
    </row>
    <row r="45" spans="1:21" x14ac:dyDescent="0.25">
      <c r="A45" s="67" t="str">
        <f t="array" ref="A45">IFERROR(INDEX(Состав!$E$2:$E$70,SMALL(IF(Состав!$H$2:$H$70,ROW(Состав!$H$2:$H$70)-1),ROW(A32))),"")</f>
        <v/>
      </c>
      <c r="B45" s="68"/>
      <c r="C45" s="69"/>
      <c r="D45" s="29" t="str">
        <f>IF(A45="","",VLOOKUP(A45,Состав!$E$2:$G$70,2,FALSE))</f>
        <v/>
      </c>
      <c r="E45" s="29" t="str">
        <f>IF(A45="","",VLOOKUP(A45,Состав!$E$2:$G$70,3,FALSE))</f>
        <v/>
      </c>
      <c r="F45" s="29"/>
      <c r="G45" s="29"/>
      <c r="H45" s="29"/>
      <c r="I45" s="29"/>
      <c r="J45" s="29"/>
      <c r="K45" s="29"/>
      <c r="L45" s="29"/>
      <c r="M45" s="29"/>
      <c r="N45" s="29">
        <f t="shared" si="2"/>
        <v>0</v>
      </c>
      <c r="O45" s="29"/>
      <c r="P45" s="29"/>
      <c r="Q45" s="29"/>
      <c r="R45" s="29">
        <f t="shared" si="3"/>
        <v>0</v>
      </c>
      <c r="S45" s="29"/>
      <c r="T45" s="29"/>
      <c r="U45" s="34"/>
    </row>
    <row r="46" spans="1:21" x14ac:dyDescent="0.25">
      <c r="A46" s="67" t="str">
        <f t="array" ref="A46">IFERROR(INDEX(Состав!$E$2:$E$70,SMALL(IF(Состав!$H$2:$H$70,ROW(Состав!$H$2:$H$70)-1),ROW(A33))),"")</f>
        <v/>
      </c>
      <c r="B46" s="68"/>
      <c r="C46" s="69"/>
      <c r="D46" s="29" t="str">
        <f>IF(A46="","",VLOOKUP(A46,Состав!$E$2:$G$70,2,FALSE))</f>
        <v/>
      </c>
      <c r="E46" s="29" t="str">
        <f>IF(A46="","",VLOOKUP(A46,Состав!$E$2:$G$70,3,FALSE))</f>
        <v/>
      </c>
      <c r="F46" s="29"/>
      <c r="G46" s="29"/>
      <c r="H46" s="29"/>
      <c r="I46" s="29"/>
      <c r="J46" s="29"/>
      <c r="K46" s="29"/>
      <c r="L46" s="29"/>
      <c r="M46" s="29"/>
      <c r="N46" s="29">
        <f t="shared" si="2"/>
        <v>0</v>
      </c>
      <c r="O46" s="29"/>
      <c r="P46" s="29"/>
      <c r="Q46" s="29"/>
      <c r="R46" s="29">
        <f t="shared" si="3"/>
        <v>0</v>
      </c>
      <c r="S46" s="29"/>
      <c r="T46" s="29"/>
      <c r="U46" s="34"/>
    </row>
    <row r="47" spans="1:21" x14ac:dyDescent="0.25">
      <c r="A47" s="67" t="str">
        <f t="array" ref="A47">IFERROR(INDEX(Состав!$E$2:$E$70,SMALL(IF(Состав!$H$2:$H$70,ROW(Состав!$H$2:$H$70)-1),ROW(A34))),"")</f>
        <v/>
      </c>
      <c r="B47" s="68"/>
      <c r="C47" s="69"/>
      <c r="D47" s="29" t="str">
        <f>IF(A47="","",VLOOKUP(A47,Состав!$E$2:$G$70,2,FALSE))</f>
        <v/>
      </c>
      <c r="E47" s="29" t="str">
        <f>IF(A47="","",VLOOKUP(A47,Состав!$E$2:$G$70,3,FALSE))</f>
        <v/>
      </c>
      <c r="F47" s="29"/>
      <c r="G47" s="29"/>
      <c r="H47" s="29"/>
      <c r="I47" s="29"/>
      <c r="J47" s="29"/>
      <c r="K47" s="29"/>
      <c r="L47" s="29"/>
      <c r="M47" s="29"/>
      <c r="N47" s="29">
        <f t="shared" si="2"/>
        <v>0</v>
      </c>
      <c r="O47" s="29"/>
      <c r="P47" s="29"/>
      <c r="Q47" s="29"/>
      <c r="R47" s="29">
        <f t="shared" si="3"/>
        <v>0</v>
      </c>
      <c r="S47" s="29"/>
      <c r="T47" s="29"/>
      <c r="U47" s="34"/>
    </row>
    <row r="48" spans="1:21" x14ac:dyDescent="0.25">
      <c r="A48" s="67" t="str">
        <f t="array" ref="A48">IFERROR(INDEX(Состав!$E$2:$E$70,SMALL(IF(Состав!$H$2:$H$70,ROW(Состав!$H$2:$H$70)-1),ROW(A35))),"")</f>
        <v/>
      </c>
      <c r="B48" s="68"/>
      <c r="C48" s="69"/>
      <c r="D48" s="29" t="str">
        <f>IF(A48="","",VLOOKUP(A48,Состав!$E$2:$G$70,2,FALSE))</f>
        <v/>
      </c>
      <c r="E48" s="29" t="str">
        <f>IF(A48="","",VLOOKUP(A48,Состав!$E$2:$G$70,3,FALSE))</f>
        <v/>
      </c>
      <c r="F48" s="29"/>
      <c r="G48" s="29"/>
      <c r="H48" s="29"/>
      <c r="I48" s="29"/>
      <c r="J48" s="29"/>
      <c r="K48" s="29"/>
      <c r="L48" s="29"/>
      <c r="M48" s="29"/>
      <c r="N48" s="29">
        <f t="shared" si="2"/>
        <v>0</v>
      </c>
      <c r="O48" s="29"/>
      <c r="P48" s="29"/>
      <c r="Q48" s="29"/>
      <c r="R48" s="29">
        <f t="shared" si="3"/>
        <v>0</v>
      </c>
      <c r="S48" s="29"/>
      <c r="T48" s="29"/>
      <c r="U48" s="34"/>
    </row>
    <row r="49" spans="1:21" x14ac:dyDescent="0.25">
      <c r="A49" s="67" t="str">
        <f t="array" ref="A49">IFERROR(INDEX(Состав!$E$2:$E$70,SMALL(IF(Состав!$H$2:$H$70,ROW(Состав!$H$2:$H$70)-1),ROW(A36))),"")</f>
        <v/>
      </c>
      <c r="B49" s="68"/>
      <c r="C49" s="69"/>
      <c r="D49" s="29" t="str">
        <f>IF(A49="","",VLOOKUP(A49,Состав!$E$2:$G$70,2,FALSE))</f>
        <v/>
      </c>
      <c r="E49" s="29" t="str">
        <f>IF(A49="","",VLOOKUP(A49,Состав!$E$2:$G$70,3,FALSE))</f>
        <v/>
      </c>
      <c r="F49" s="29"/>
      <c r="G49" s="29"/>
      <c r="H49" s="29"/>
      <c r="I49" s="29"/>
      <c r="J49" s="29"/>
      <c r="K49" s="29"/>
      <c r="L49" s="29"/>
      <c r="M49" s="29"/>
      <c r="N49" s="29">
        <f t="shared" si="2"/>
        <v>0</v>
      </c>
      <c r="O49" s="29"/>
      <c r="P49" s="29"/>
      <c r="Q49" s="29"/>
      <c r="R49" s="29">
        <f t="shared" si="3"/>
        <v>0</v>
      </c>
      <c r="S49" s="29"/>
      <c r="T49" s="29"/>
      <c r="U49" s="34"/>
    </row>
    <row r="50" spans="1:21" x14ac:dyDescent="0.25">
      <c r="A50" s="67" t="str">
        <f t="array" ref="A50">IFERROR(INDEX(Состав!$E$2:$E$70,SMALL(IF(Состав!$H$2:$H$70,ROW(Состав!$H$2:$H$70)-1),ROW(A37))),"")</f>
        <v/>
      </c>
      <c r="B50" s="68"/>
      <c r="C50" s="69"/>
      <c r="D50" s="29" t="str">
        <f>IF(A50="","",VLOOKUP(A50,Состав!$E$2:$G$70,2,FALSE))</f>
        <v/>
      </c>
      <c r="E50" s="29" t="str">
        <f>IF(A50="","",VLOOKUP(A50,Состав!$E$2:$G$70,3,FALSE))</f>
        <v/>
      </c>
      <c r="F50" s="29"/>
      <c r="G50" s="29"/>
      <c r="H50" s="29"/>
      <c r="I50" s="29"/>
      <c r="J50" s="29"/>
      <c r="K50" s="29"/>
      <c r="L50" s="29"/>
      <c r="M50" s="29"/>
      <c r="N50" s="29">
        <f t="shared" si="2"/>
        <v>0</v>
      </c>
      <c r="O50" s="29"/>
      <c r="P50" s="29"/>
      <c r="Q50" s="29"/>
      <c r="R50" s="29">
        <f t="shared" si="3"/>
        <v>0</v>
      </c>
      <c r="S50" s="29"/>
      <c r="T50" s="29"/>
      <c r="U50" s="34"/>
    </row>
    <row r="51" spans="1:21" x14ac:dyDescent="0.25">
      <c r="A51" s="67" t="str">
        <f t="array" ref="A51">IFERROR(INDEX(Состав!$E$2:$E$70,SMALL(IF(Состав!$H$2:$H$70,ROW(Состав!$H$2:$H$70)-1),ROW(A38))),"")</f>
        <v/>
      </c>
      <c r="B51" s="68"/>
      <c r="C51" s="69"/>
      <c r="D51" s="29" t="str">
        <f>IF(A51="","",VLOOKUP(A51,Состав!$E$2:$G$70,2,FALSE))</f>
        <v/>
      </c>
      <c r="E51" s="29" t="str">
        <f>IF(A51="","",VLOOKUP(A51,Состав!$E$2:$G$70,3,FALSE))</f>
        <v/>
      </c>
      <c r="F51" s="29"/>
      <c r="G51" s="29"/>
      <c r="H51" s="29"/>
      <c r="I51" s="29"/>
      <c r="J51" s="29"/>
      <c r="K51" s="29"/>
      <c r="L51" s="29"/>
      <c r="M51" s="29"/>
      <c r="N51" s="29">
        <f t="shared" si="2"/>
        <v>0</v>
      </c>
      <c r="O51" s="29"/>
      <c r="P51" s="29"/>
      <c r="Q51" s="29"/>
      <c r="R51" s="29">
        <f t="shared" si="3"/>
        <v>0</v>
      </c>
      <c r="S51" s="29"/>
      <c r="T51" s="29"/>
      <c r="U51" s="34"/>
    </row>
    <row r="52" spans="1:21" x14ac:dyDescent="0.25">
      <c r="A52" s="67" t="str">
        <f t="array" ref="A52">IFERROR(INDEX(Состав!$E$2:$E$70,SMALL(IF(Состав!$H$2:$H$70,ROW(Состав!$H$2:$H$70)-1),ROW(A39))),"")</f>
        <v/>
      </c>
      <c r="B52" s="68"/>
      <c r="C52" s="69"/>
      <c r="D52" s="29" t="str">
        <f>IF(A52="","",VLOOKUP(A52,Состав!$E$2:$G$70,2,FALSE))</f>
        <v/>
      </c>
      <c r="E52" s="29" t="str">
        <f>IF(A52="","",VLOOKUP(A52,Состав!$E$2:$G$70,3,FALSE))</f>
        <v/>
      </c>
      <c r="F52" s="29"/>
      <c r="G52" s="29"/>
      <c r="H52" s="29"/>
      <c r="I52" s="29"/>
      <c r="J52" s="29"/>
      <c r="K52" s="29"/>
      <c r="L52" s="29"/>
      <c r="M52" s="29"/>
      <c r="N52" s="29">
        <f t="shared" si="2"/>
        <v>0</v>
      </c>
      <c r="O52" s="29"/>
      <c r="P52" s="29"/>
      <c r="Q52" s="29"/>
      <c r="R52" s="29">
        <f t="shared" si="3"/>
        <v>0</v>
      </c>
      <c r="S52" s="29"/>
      <c r="T52" s="29"/>
      <c r="U52" s="34"/>
    </row>
    <row r="53" spans="1:21" x14ac:dyDescent="0.25">
      <c r="A53" s="67" t="str">
        <f t="array" ref="A53">IFERROR(INDEX(Состав!$E$2:$E$70,SMALL(IF(Состав!$H$2:$H$70,ROW(Состав!$H$2:$H$70)-1),ROW(A40))),"")</f>
        <v/>
      </c>
      <c r="B53" s="68"/>
      <c r="C53" s="69"/>
      <c r="D53" s="29" t="str">
        <f>IF(A53="","",VLOOKUP(A53,Состав!$E$2:$G$70,2,FALSE))</f>
        <v/>
      </c>
      <c r="E53" s="29" t="str">
        <f>IF(A53="","",VLOOKUP(A53,Состав!$E$2:$G$70,3,FALSE))</f>
        <v/>
      </c>
      <c r="F53" s="29"/>
      <c r="G53" s="29"/>
      <c r="H53" s="29"/>
      <c r="I53" s="29"/>
      <c r="J53" s="29"/>
      <c r="K53" s="29"/>
      <c r="L53" s="29"/>
      <c r="M53" s="29"/>
      <c r="N53" s="29">
        <f t="shared" si="2"/>
        <v>0</v>
      </c>
      <c r="O53" s="29"/>
      <c r="P53" s="29"/>
      <c r="Q53" s="29"/>
      <c r="R53" s="29">
        <f t="shared" si="3"/>
        <v>0</v>
      </c>
      <c r="S53" s="29"/>
      <c r="T53" s="29"/>
      <c r="U53" s="34"/>
    </row>
    <row r="54" spans="1:21" x14ac:dyDescent="0.25">
      <c r="A54" s="67" t="str">
        <f t="array" ref="A54">IFERROR(INDEX(Состав!$E$2:$E$70,SMALL(IF(Состав!$H$2:$H$70,ROW(Состав!$H$2:$H$70)-1),ROW(A41))),"")</f>
        <v/>
      </c>
      <c r="B54" s="68"/>
      <c r="C54" s="69"/>
      <c r="D54" s="29" t="str">
        <f>IF(A54="","",VLOOKUP(A54,Состав!$E$2:$G$70,2,FALSE))</f>
        <v/>
      </c>
      <c r="E54" s="29" t="str">
        <f>IF(A54="","",VLOOKUP(A54,Состав!$E$2:$G$70,3,FALSE))</f>
        <v/>
      </c>
      <c r="F54" s="29"/>
      <c r="G54" s="29"/>
      <c r="H54" s="29"/>
      <c r="I54" s="29"/>
      <c r="J54" s="29"/>
      <c r="K54" s="29"/>
      <c r="L54" s="29"/>
      <c r="M54" s="29"/>
      <c r="N54" s="29">
        <f t="shared" si="2"/>
        <v>0</v>
      </c>
      <c r="O54" s="29"/>
      <c r="P54" s="29"/>
      <c r="Q54" s="29"/>
      <c r="R54" s="29">
        <f t="shared" si="3"/>
        <v>0</v>
      </c>
      <c r="S54" s="29"/>
      <c r="T54" s="29"/>
      <c r="U54" s="34"/>
    </row>
    <row r="55" spans="1:21" x14ac:dyDescent="0.25">
      <c r="A55" s="67" t="str">
        <f t="array" ref="A55">IFERROR(INDEX(Состав!$E$2:$E$70,SMALL(IF(Состав!$H$2:$H$70,ROW(Состав!$H$2:$H$70)-1),ROW(A42))),"")</f>
        <v/>
      </c>
      <c r="B55" s="68"/>
      <c r="C55" s="69"/>
      <c r="D55" s="29" t="str">
        <f>IF(A55="","",VLOOKUP(A55,Состав!$E$2:$G$70,2,FALSE))</f>
        <v/>
      </c>
      <c r="E55" s="29" t="str">
        <f>IF(A55="","",VLOOKUP(A55,Состав!$E$2:$G$70,3,FALSE))</f>
        <v/>
      </c>
      <c r="F55" s="29"/>
      <c r="G55" s="29"/>
      <c r="H55" s="29"/>
      <c r="I55" s="29"/>
      <c r="J55" s="29"/>
      <c r="K55" s="29"/>
      <c r="L55" s="29"/>
      <c r="M55" s="29"/>
      <c r="N55" s="29">
        <f t="shared" si="2"/>
        <v>0</v>
      </c>
      <c r="O55" s="29"/>
      <c r="P55" s="29"/>
      <c r="Q55" s="29"/>
      <c r="R55" s="29">
        <f t="shared" si="3"/>
        <v>0</v>
      </c>
      <c r="S55" s="29"/>
      <c r="T55" s="29"/>
      <c r="U55" s="34"/>
    </row>
    <row r="56" spans="1:21" x14ac:dyDescent="0.25">
      <c r="A56" s="67" t="str">
        <f t="array" ref="A56">IFERROR(INDEX(Состав!$E$2:$E$70,SMALL(IF(Состав!$H$2:$H$70,ROW(Состав!$H$2:$H$70)-1),ROW(A43))),"")</f>
        <v/>
      </c>
      <c r="B56" s="68"/>
      <c r="C56" s="69"/>
      <c r="D56" s="29" t="str">
        <f>IF(A56="","",VLOOKUP(A56,Состав!$E$2:$G$70,2,FALSE))</f>
        <v/>
      </c>
      <c r="E56" s="29" t="str">
        <f>IF(A56="","",VLOOKUP(A56,Состав!$E$2:$G$70,3,FALSE))</f>
        <v/>
      </c>
      <c r="F56" s="29"/>
      <c r="G56" s="29"/>
      <c r="H56" s="29"/>
      <c r="I56" s="29"/>
      <c r="J56" s="29"/>
      <c r="K56" s="29"/>
      <c r="L56" s="29"/>
      <c r="M56" s="29"/>
      <c r="N56" s="29">
        <f t="shared" si="2"/>
        <v>0</v>
      </c>
      <c r="O56" s="29"/>
      <c r="P56" s="29"/>
      <c r="Q56" s="29"/>
      <c r="R56" s="29">
        <f t="shared" si="3"/>
        <v>0</v>
      </c>
      <c r="S56" s="29"/>
      <c r="T56" s="29"/>
      <c r="U56" s="34"/>
    </row>
    <row r="57" spans="1:21" x14ac:dyDescent="0.25">
      <c r="A57" s="67" t="str">
        <f t="array" ref="A57">IFERROR(INDEX(Состав!$E$2:$E$70,SMALL(IF(Состав!$H$2:$H$70,ROW(Состав!$H$2:$H$70)-1),ROW(A44))),"")</f>
        <v/>
      </c>
      <c r="B57" s="68"/>
      <c r="C57" s="69"/>
      <c r="D57" s="29" t="str">
        <f>IF(A57="","",VLOOKUP(A57,Состав!$E$2:$G$70,2,FALSE))</f>
        <v/>
      </c>
      <c r="E57" s="29" t="str">
        <f>IF(A57="","",VLOOKUP(A57,Состав!$E$2:$G$70,3,FALSE))</f>
        <v/>
      </c>
      <c r="F57" s="29"/>
      <c r="G57" s="29"/>
      <c r="H57" s="29"/>
      <c r="I57" s="29"/>
      <c r="J57" s="29"/>
      <c r="K57" s="29"/>
      <c r="L57" s="29"/>
      <c r="M57" s="29"/>
      <c r="N57" s="29">
        <f t="shared" si="2"/>
        <v>0</v>
      </c>
      <c r="O57" s="29"/>
      <c r="P57" s="29"/>
      <c r="Q57" s="29"/>
      <c r="R57" s="29">
        <f t="shared" si="3"/>
        <v>0</v>
      </c>
      <c r="S57" s="29"/>
      <c r="T57" s="29"/>
      <c r="U57" s="34"/>
    </row>
    <row r="58" spans="1:21" x14ac:dyDescent="0.25">
      <c r="A58" s="67" t="str">
        <f t="array" ref="A58">IFERROR(INDEX(Состав!$E$2:$E$70,SMALL(IF(Состав!$H$2:$H$70,ROW(Состав!$H$2:$H$70)-1),ROW(A45))),"")</f>
        <v/>
      </c>
      <c r="B58" s="68"/>
      <c r="C58" s="69"/>
      <c r="D58" s="29" t="str">
        <f>IF(A58="","",VLOOKUP(A58,Состав!$E$2:$G$70,2,FALSE))</f>
        <v/>
      </c>
      <c r="E58" s="29" t="str">
        <f>IF(A58="","",VLOOKUP(A58,Состав!$E$2:$G$70,3,FALSE))</f>
        <v/>
      </c>
      <c r="F58" s="29"/>
      <c r="G58" s="29"/>
      <c r="H58" s="29"/>
      <c r="I58" s="29"/>
      <c r="J58" s="29"/>
      <c r="K58" s="29"/>
      <c r="L58" s="29"/>
      <c r="M58" s="29"/>
      <c r="N58" s="29">
        <f t="shared" si="2"/>
        <v>0</v>
      </c>
      <c r="O58" s="29"/>
      <c r="P58" s="29"/>
      <c r="Q58" s="29"/>
      <c r="R58" s="29">
        <f t="shared" si="3"/>
        <v>0</v>
      </c>
      <c r="S58" s="29"/>
      <c r="T58" s="29"/>
      <c r="U58" s="34"/>
    </row>
    <row r="59" spans="1:21" x14ac:dyDescent="0.25">
      <c r="A59" s="67" t="str">
        <f t="array" ref="A59">IFERROR(INDEX(Состав!$E$2:$E$70,SMALL(IF(Состав!$H$2:$H$70,ROW(Состав!$H$2:$H$70)-1),ROW(A46))),"")</f>
        <v/>
      </c>
      <c r="B59" s="68"/>
      <c r="C59" s="69"/>
      <c r="D59" s="29" t="str">
        <f>IF(A59="","",VLOOKUP(A59,Состав!$E$2:$G$70,2,FALSE))</f>
        <v/>
      </c>
      <c r="E59" s="29" t="str">
        <f>IF(A59="","",VLOOKUP(A59,Состав!$E$2:$G$70,3,FALSE))</f>
        <v/>
      </c>
      <c r="F59" s="29"/>
      <c r="G59" s="29"/>
      <c r="H59" s="29"/>
      <c r="I59" s="29"/>
      <c r="J59" s="29"/>
      <c r="K59" s="29"/>
      <c r="L59" s="29"/>
      <c r="M59" s="29"/>
      <c r="N59" s="29">
        <f t="shared" si="2"/>
        <v>0</v>
      </c>
      <c r="O59" s="29"/>
      <c r="P59" s="29"/>
      <c r="Q59" s="29"/>
      <c r="R59" s="29">
        <f t="shared" si="3"/>
        <v>0</v>
      </c>
      <c r="S59" s="29"/>
      <c r="T59" s="29"/>
      <c r="U59" s="34"/>
    </row>
    <row r="60" spans="1:21" x14ac:dyDescent="0.25">
      <c r="A60" s="67" t="str">
        <f t="array" ref="A60">IFERROR(INDEX(Состав!$E$2:$E$70,SMALL(IF(Состав!$H$2:$H$70,ROW(Состав!$H$2:$H$70)-1),ROW(A47))),"")</f>
        <v/>
      </c>
      <c r="B60" s="68"/>
      <c r="C60" s="69"/>
      <c r="D60" s="29" t="str">
        <f>IF(A60="","",VLOOKUP(A60,Состав!$E$2:$G$70,2,FALSE))</f>
        <v/>
      </c>
      <c r="E60" s="29" t="str">
        <f>IF(A60="","",VLOOKUP(A60,Состав!$E$2:$G$70,3,FALSE))</f>
        <v/>
      </c>
      <c r="F60" s="29"/>
      <c r="G60" s="29"/>
      <c r="H60" s="29"/>
      <c r="I60" s="29"/>
      <c r="J60" s="29"/>
      <c r="K60" s="29"/>
      <c r="L60" s="29"/>
      <c r="M60" s="29"/>
      <c r="N60" s="29">
        <f t="shared" si="2"/>
        <v>0</v>
      </c>
      <c r="O60" s="29"/>
      <c r="P60" s="29"/>
      <c r="Q60" s="29"/>
      <c r="R60" s="29">
        <f t="shared" si="3"/>
        <v>0</v>
      </c>
      <c r="S60" s="29"/>
      <c r="T60" s="29"/>
      <c r="U60" s="34"/>
    </row>
    <row r="61" spans="1:21" x14ac:dyDescent="0.25">
      <c r="A61" s="67" t="str">
        <f t="array" ref="A61">IFERROR(INDEX(Состав!$E$2:$E$70,SMALL(IF(Состав!$H$2:$H$70,ROW(Состав!$H$2:$H$70)-1),ROW(A48))),"")</f>
        <v/>
      </c>
      <c r="B61" s="68"/>
      <c r="C61" s="69"/>
      <c r="D61" s="29" t="str">
        <f>IF(A61="","",VLOOKUP(A61,Состав!$E$2:$G$70,2,FALSE))</f>
        <v/>
      </c>
      <c r="E61" s="29" t="str">
        <f>IF(A61="","",VLOOKUP(A61,Состав!$E$2:$G$70,3,FALSE))</f>
        <v/>
      </c>
      <c r="F61" s="29"/>
      <c r="G61" s="29"/>
      <c r="H61" s="29"/>
      <c r="I61" s="29"/>
      <c r="J61" s="29"/>
      <c r="K61" s="29"/>
      <c r="L61" s="29"/>
      <c r="M61" s="29"/>
      <c r="N61" s="29">
        <f t="shared" si="2"/>
        <v>0</v>
      </c>
      <c r="O61" s="29"/>
      <c r="P61" s="29"/>
      <c r="Q61" s="29"/>
      <c r="R61" s="29">
        <f t="shared" si="3"/>
        <v>0</v>
      </c>
      <c r="S61" s="29"/>
      <c r="T61" s="29"/>
      <c r="U61" s="34"/>
    </row>
    <row r="62" spans="1:21" x14ac:dyDescent="0.25">
      <c r="A62" s="67" t="str">
        <f t="array" ref="A62">IFERROR(INDEX(Состав!$E$2:$E$70,SMALL(IF(Состав!$H$2:$H$70,ROW(Состав!$H$2:$H$70)-1),ROW(A49))),"")</f>
        <v/>
      </c>
      <c r="B62" s="68"/>
      <c r="C62" s="69"/>
      <c r="D62" s="29" t="str">
        <f>IF(A62="","",VLOOKUP(A62,Состав!$E$2:$G$70,2,FALSE))</f>
        <v/>
      </c>
      <c r="E62" s="29" t="str">
        <f>IF(A62="","",VLOOKUP(A62,Состав!$E$2:$G$70,3,FALSE))</f>
        <v/>
      </c>
      <c r="F62" s="29"/>
      <c r="G62" s="29"/>
      <c r="H62" s="29"/>
      <c r="I62" s="29"/>
      <c r="J62" s="29"/>
      <c r="K62" s="29"/>
      <c r="L62" s="29"/>
      <c r="M62" s="29"/>
      <c r="N62" s="29">
        <f t="shared" si="2"/>
        <v>0</v>
      </c>
      <c r="O62" s="29"/>
      <c r="P62" s="29"/>
      <c r="Q62" s="29"/>
      <c r="R62" s="29">
        <f t="shared" si="3"/>
        <v>0</v>
      </c>
      <c r="S62" s="29"/>
      <c r="T62" s="29"/>
      <c r="U62" s="34"/>
    </row>
    <row r="63" spans="1:21" x14ac:dyDescent="0.25">
      <c r="A63" s="67" t="str">
        <f t="array" ref="A63">IFERROR(INDEX(Состав!$E$2:$E$70,SMALL(IF(Состав!$H$2:$H$70,ROW(Состав!$H$2:$H$70)-1),ROW(A50))),"")</f>
        <v/>
      </c>
      <c r="B63" s="68"/>
      <c r="C63" s="69"/>
      <c r="D63" s="29" t="str">
        <f>IF(A63="","",VLOOKUP(A63,Состав!$E$2:$G$70,2,FALSE))</f>
        <v/>
      </c>
      <c r="E63" s="29" t="str">
        <f>IF(A63="","",VLOOKUP(A63,Состав!$E$2:$G$70,3,FALSE))</f>
        <v/>
      </c>
      <c r="F63" s="29"/>
      <c r="G63" s="29"/>
      <c r="H63" s="29"/>
      <c r="I63" s="29"/>
      <c r="J63" s="29"/>
      <c r="K63" s="29"/>
      <c r="L63" s="29"/>
      <c r="M63" s="29"/>
      <c r="N63" s="29">
        <f t="shared" si="2"/>
        <v>0</v>
      </c>
      <c r="O63" s="29"/>
      <c r="P63" s="29"/>
      <c r="Q63" s="29"/>
      <c r="R63" s="29">
        <f t="shared" si="3"/>
        <v>0</v>
      </c>
      <c r="S63" s="29"/>
      <c r="T63" s="29"/>
      <c r="U63" s="34"/>
    </row>
    <row r="64" spans="1:21" x14ac:dyDescent="0.25">
      <c r="A64" s="67" t="str">
        <f t="array" ref="A64">IFERROR(INDEX(Состав!$E$2:$E$70,SMALL(IF(Состав!$H$2:$H$70,ROW(Состав!$H$2:$H$70)-1),ROW(A51))),"")</f>
        <v/>
      </c>
      <c r="B64" s="68"/>
      <c r="C64" s="69"/>
      <c r="D64" s="29" t="str">
        <f>IF(A64="","",VLOOKUP(A64,Состав!$E$2:$G$70,2,FALSE))</f>
        <v/>
      </c>
      <c r="E64" s="29" t="str">
        <f>IF(A64="","",VLOOKUP(A64,Состав!$E$2:$G$70,3,FALSE))</f>
        <v/>
      </c>
      <c r="F64" s="29"/>
      <c r="G64" s="29"/>
      <c r="H64" s="29"/>
      <c r="I64" s="29"/>
      <c r="J64" s="29"/>
      <c r="K64" s="29"/>
      <c r="L64" s="29"/>
      <c r="M64" s="29"/>
      <c r="N64" s="29">
        <f t="shared" si="2"/>
        <v>0</v>
      </c>
      <c r="O64" s="29"/>
      <c r="P64" s="29"/>
      <c r="Q64" s="29"/>
      <c r="R64" s="29">
        <f t="shared" si="3"/>
        <v>0</v>
      </c>
      <c r="S64" s="29"/>
      <c r="T64" s="29"/>
      <c r="U64" s="34"/>
    </row>
    <row r="65" spans="1:21" x14ac:dyDescent="0.25">
      <c r="A65" s="67" t="str">
        <f t="array" ref="A65">IFERROR(INDEX(Состав!$E$2:$E$70,SMALL(IF(Состав!$H$2:$H$70,ROW(Состав!$H$2:$H$70)-1),ROW(A52))),"")</f>
        <v/>
      </c>
      <c r="B65" s="68"/>
      <c r="C65" s="69"/>
      <c r="D65" s="29" t="str">
        <f>IF(A65="","",VLOOKUP(A65,Состав!$E$2:$G$70,2,FALSE))</f>
        <v/>
      </c>
      <c r="E65" s="29" t="str">
        <f>IF(A65="","",VLOOKUP(A65,Состав!$E$2:$G$70,3,FALSE))</f>
        <v/>
      </c>
      <c r="F65" s="29"/>
      <c r="G65" s="29"/>
      <c r="H65" s="29"/>
      <c r="I65" s="29"/>
      <c r="J65" s="29"/>
      <c r="K65" s="29"/>
      <c r="L65" s="29"/>
      <c r="M65" s="29"/>
      <c r="N65" s="29">
        <f t="shared" si="2"/>
        <v>0</v>
      </c>
      <c r="O65" s="29"/>
      <c r="P65" s="29"/>
      <c r="Q65" s="29"/>
      <c r="R65" s="29">
        <f t="shared" si="3"/>
        <v>0</v>
      </c>
      <c r="S65" s="29"/>
      <c r="T65" s="29"/>
      <c r="U65" s="34"/>
    </row>
    <row r="66" spans="1:21" x14ac:dyDescent="0.25">
      <c r="A66" s="67" t="str">
        <f t="array" ref="A66">IFERROR(INDEX(Состав!$E$2:$E$70,SMALL(IF(Состав!$H$2:$H$70,ROW(Состав!$H$2:$H$70)-1),ROW(A53))),"")</f>
        <v/>
      </c>
      <c r="B66" s="68"/>
      <c r="C66" s="69"/>
      <c r="D66" s="29" t="str">
        <f>IF(A66="","",VLOOKUP(A66,Состав!$E$2:$G$70,2,FALSE))</f>
        <v/>
      </c>
      <c r="E66" s="29" t="str">
        <f>IF(A66="","",VLOOKUP(A66,Состав!$E$2:$G$70,3,FALSE))</f>
        <v/>
      </c>
      <c r="F66" s="29"/>
      <c r="G66" s="29"/>
      <c r="H66" s="29"/>
      <c r="I66" s="29"/>
      <c r="J66" s="29"/>
      <c r="K66" s="29"/>
      <c r="L66" s="29"/>
      <c r="M66" s="29"/>
      <c r="N66" s="29">
        <f t="shared" si="2"/>
        <v>0</v>
      </c>
      <c r="O66" s="29"/>
      <c r="P66" s="29"/>
      <c r="Q66" s="29"/>
      <c r="R66" s="29">
        <f t="shared" si="3"/>
        <v>0</v>
      </c>
      <c r="S66" s="29"/>
      <c r="T66" s="29"/>
      <c r="U66" s="34"/>
    </row>
    <row r="67" spans="1:21" x14ac:dyDescent="0.25">
      <c r="A67" s="67" t="str">
        <f t="array" ref="A67">IFERROR(INDEX(Состав!$E$2:$E$70,SMALL(IF(Состав!$H$2:$H$70,ROW(Состав!$H$2:$H$70)-1),ROW(A54))),"")</f>
        <v/>
      </c>
      <c r="B67" s="68"/>
      <c r="C67" s="69"/>
      <c r="D67" s="29" t="str">
        <f>IF(A67="","",VLOOKUP(A67,Состав!$E$2:$G$70,2,FALSE))</f>
        <v/>
      </c>
      <c r="E67" s="29" t="str">
        <f>IF(A67="","",VLOOKUP(A67,Состав!$E$2:$G$70,3,FALSE))</f>
        <v/>
      </c>
      <c r="F67" s="29"/>
      <c r="G67" s="29"/>
      <c r="H67" s="29"/>
      <c r="I67" s="29"/>
      <c r="J67" s="29"/>
      <c r="K67" s="29"/>
      <c r="L67" s="29"/>
      <c r="M67" s="29"/>
      <c r="N67" s="29">
        <f t="shared" si="2"/>
        <v>0</v>
      </c>
      <c r="O67" s="29"/>
      <c r="P67" s="29"/>
      <c r="Q67" s="29"/>
      <c r="R67" s="29">
        <f t="shared" si="3"/>
        <v>0</v>
      </c>
      <c r="S67" s="29"/>
      <c r="T67" s="29"/>
      <c r="U67" s="34"/>
    </row>
    <row r="68" spans="1:21" x14ac:dyDescent="0.25">
      <c r="A68" s="67" t="str">
        <f t="array" ref="A68">IFERROR(INDEX(Состав!$E$2:$E$70,SMALL(IF(Состав!$H$2:$H$70,ROW(Состав!$H$2:$H$70)-1),ROW(A55))),"")</f>
        <v/>
      </c>
      <c r="B68" s="68"/>
      <c r="C68" s="69"/>
      <c r="D68" s="29" t="str">
        <f>IF(A68="","",VLOOKUP(A68,Состав!$E$2:$G$70,2,FALSE))</f>
        <v/>
      </c>
      <c r="E68" s="29" t="str">
        <f>IF(A68="","",VLOOKUP(A68,Состав!$E$2:$G$70,3,FALSE))</f>
        <v/>
      </c>
      <c r="F68" s="29"/>
      <c r="G68" s="29"/>
      <c r="H68" s="29"/>
      <c r="I68" s="29"/>
      <c r="J68" s="29"/>
      <c r="K68" s="29"/>
      <c r="L68" s="29"/>
      <c r="M68" s="29"/>
      <c r="N68" s="29">
        <f t="shared" si="2"/>
        <v>0</v>
      </c>
      <c r="O68" s="29"/>
      <c r="P68" s="29"/>
      <c r="Q68" s="29"/>
      <c r="R68" s="29">
        <f t="shared" si="3"/>
        <v>0</v>
      </c>
      <c r="S68" s="29"/>
      <c r="T68" s="29"/>
      <c r="U68" s="34"/>
    </row>
    <row r="69" spans="1:21" x14ac:dyDescent="0.25">
      <c r="A69" s="67" t="str">
        <f t="array" ref="A69">IFERROR(INDEX(Состав!$E$2:$E$70,SMALL(IF(Состав!$H$2:$H$70,ROW(Состав!$H$2:$H$70)-1),ROW(A56))),"")</f>
        <v/>
      </c>
      <c r="B69" s="68"/>
      <c r="C69" s="69"/>
      <c r="D69" s="29" t="str">
        <f>IF(A69="","",VLOOKUP(A69,Состав!$E$2:$G$70,2,FALSE))</f>
        <v/>
      </c>
      <c r="E69" s="29" t="str">
        <f>IF(A69="","",VLOOKUP(A69,Состав!$E$2:$G$70,3,FALSE))</f>
        <v/>
      </c>
      <c r="F69" s="29"/>
      <c r="G69" s="29"/>
      <c r="H69" s="29"/>
      <c r="I69" s="29"/>
      <c r="J69" s="29"/>
      <c r="K69" s="29"/>
      <c r="L69" s="29"/>
      <c r="M69" s="29"/>
      <c r="N69" s="29">
        <f t="shared" si="2"/>
        <v>0</v>
      </c>
      <c r="O69" s="29"/>
      <c r="P69" s="29"/>
      <c r="Q69" s="29"/>
      <c r="R69" s="29">
        <f t="shared" si="3"/>
        <v>0</v>
      </c>
      <c r="S69" s="29"/>
      <c r="T69" s="29"/>
      <c r="U69" s="34"/>
    </row>
    <row r="70" spans="1:21" ht="17.25" thickBot="1" x14ac:dyDescent="0.3">
      <c r="A70" s="67" t="str">
        <f t="array" ref="A70">IFERROR(INDEX(Состав!$E$2:$E$70,SMALL(IF(Состав!$H$2:$H$70,ROW(Состав!$H$2:$H$70)-1),ROW(A57))),"")</f>
        <v/>
      </c>
      <c r="B70" s="68"/>
      <c r="C70" s="69"/>
      <c r="D70" s="27" t="str">
        <f>IF(A70="","",VLOOKUP(A70,Состав!$E$2:$G$70,2,FALSE))</f>
        <v/>
      </c>
      <c r="E70" s="27" t="str">
        <f>IF(A70="","",VLOOKUP(A70,Состав!$E$2:$G$70,3,FALSE))</f>
        <v/>
      </c>
      <c r="F70" s="27"/>
      <c r="G70" s="27"/>
      <c r="H70" s="27"/>
      <c r="I70" s="27"/>
      <c r="J70" s="27"/>
      <c r="K70" s="27"/>
      <c r="L70" s="27"/>
      <c r="M70" s="27"/>
      <c r="N70" s="27">
        <f t="shared" si="2"/>
        <v>0</v>
      </c>
      <c r="O70" s="27"/>
      <c r="P70" s="27"/>
      <c r="Q70" s="27"/>
      <c r="R70" s="27">
        <f t="shared" si="3"/>
        <v>0</v>
      </c>
      <c r="S70" s="27"/>
      <c r="T70" s="27"/>
      <c r="U70" s="11"/>
    </row>
  </sheetData>
  <mergeCells count="105"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37:C37"/>
    <mergeCell ref="A47:C47"/>
    <mergeCell ref="A38:C38"/>
    <mergeCell ref="A39:C39"/>
    <mergeCell ref="A40:C40"/>
    <mergeCell ref="A41:C41"/>
    <mergeCell ref="A42:C42"/>
    <mergeCell ref="A70:C70"/>
    <mergeCell ref="H5:H6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3:C53"/>
    <mergeCell ref="A54:C54"/>
    <mergeCell ref="A55:C55"/>
    <mergeCell ref="A68:C68"/>
    <mergeCell ref="A69:C69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K11:L11"/>
    <mergeCell ref="M7:N7"/>
    <mergeCell ref="M8:N8"/>
    <mergeCell ref="M9:N9"/>
    <mergeCell ref="M10:N10"/>
    <mergeCell ref="M11:N11"/>
    <mergeCell ref="K7:L7"/>
    <mergeCell ref="O5:Q5"/>
    <mergeCell ref="V1:W1"/>
    <mergeCell ref="K8:L8"/>
    <mergeCell ref="K9:L9"/>
    <mergeCell ref="K10:L10"/>
    <mergeCell ref="E1:U1"/>
    <mergeCell ref="I5:I6"/>
    <mergeCell ref="J5:J6"/>
    <mergeCell ref="K5:L6"/>
    <mergeCell ref="M5:N6"/>
    <mergeCell ref="T12:U12"/>
    <mergeCell ref="H12:J12"/>
    <mergeCell ref="K12:M12"/>
    <mergeCell ref="N12:N13"/>
    <mergeCell ref="O12:O13"/>
    <mergeCell ref="P12:P13"/>
    <mergeCell ref="Q12:Q13"/>
    <mergeCell ref="R12:R13"/>
    <mergeCell ref="S12:S13"/>
    <mergeCell ref="A27:C27"/>
    <mergeCell ref="A5:C6"/>
    <mergeCell ref="D5:D6"/>
    <mergeCell ref="A8:C8"/>
    <mergeCell ref="A10:C10"/>
    <mergeCell ref="A11:C11"/>
    <mergeCell ref="A18:C18"/>
    <mergeCell ref="A19:C19"/>
    <mergeCell ref="A20:C20"/>
    <mergeCell ref="A21:C21"/>
    <mergeCell ref="A22:C22"/>
    <mergeCell ref="A23:C23"/>
    <mergeCell ref="A9:C9"/>
    <mergeCell ref="A7:C7"/>
    <mergeCell ref="A14:C14"/>
    <mergeCell ref="A15:C15"/>
    <mergeCell ref="A24:C24"/>
    <mergeCell ref="A25:C25"/>
    <mergeCell ref="A26:C26"/>
    <mergeCell ref="A16:C16"/>
    <mergeCell ref="A17:C17"/>
    <mergeCell ref="F12:G12"/>
    <mergeCell ref="A12:C13"/>
    <mergeCell ref="D12:D13"/>
    <mergeCell ref="E12:E13"/>
    <mergeCell ref="A1:D4"/>
    <mergeCell ref="E2:U2"/>
    <mergeCell ref="E3:I3"/>
    <mergeCell ref="E4:I4"/>
    <mergeCell ref="J3:S3"/>
    <mergeCell ref="T3:U3"/>
    <mergeCell ref="J4:S4"/>
    <mergeCell ref="T4:U4"/>
    <mergeCell ref="E5:E6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D32" sqref="D3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A24"/>
  <sheetViews>
    <sheetView workbookViewId="0">
      <selection activeCell="A11" sqref="A11:C11"/>
    </sheetView>
  </sheetViews>
  <sheetFormatPr defaultRowHeight="15" x14ac:dyDescent="0.25"/>
  <cols>
    <col min="4" max="4" width="8" bestFit="1" customWidth="1"/>
    <col min="5" max="5" width="3.140625" bestFit="1" customWidth="1"/>
    <col min="6" max="6" width="4" bestFit="1" customWidth="1"/>
    <col min="7" max="7" width="3.5703125" bestFit="1" customWidth="1"/>
    <col min="8" max="13" width="3.42578125" customWidth="1"/>
    <col min="14" max="14" width="5.140625" bestFit="1" customWidth="1"/>
    <col min="15" max="15" width="2.7109375" customWidth="1"/>
    <col min="16" max="16" width="1.140625" customWidth="1"/>
    <col min="17" max="17" width="2.7109375" customWidth="1"/>
    <col min="18" max="18" width="3.28515625" customWidth="1"/>
    <col min="19" max="19" width="4.85546875" bestFit="1" customWidth="1"/>
    <col min="20" max="21" width="3.28515625" customWidth="1"/>
    <col min="22" max="22" width="4" bestFit="1" customWidth="1"/>
    <col min="23" max="23" width="3.5703125" bestFit="1" customWidth="1"/>
    <col min="24" max="29" width="3.42578125" customWidth="1"/>
    <col min="30" max="30" width="5.140625" bestFit="1" customWidth="1"/>
    <col min="31" max="31" width="2.7109375" customWidth="1"/>
    <col min="32" max="32" width="1.140625" customWidth="1"/>
    <col min="33" max="33" width="2.7109375" customWidth="1"/>
    <col min="34" max="34" width="3.28515625" customWidth="1"/>
    <col min="35" max="35" width="4.85546875" bestFit="1" customWidth="1"/>
    <col min="36" max="37" width="3.28515625" customWidth="1"/>
    <col min="38" max="38" width="4" bestFit="1" customWidth="1"/>
    <col min="39" max="39" width="3.5703125" bestFit="1" customWidth="1"/>
    <col min="40" max="45" width="3.42578125" customWidth="1"/>
    <col min="46" max="46" width="5.140625" bestFit="1" customWidth="1"/>
    <col min="47" max="47" width="2.7109375" customWidth="1"/>
    <col min="48" max="48" width="1.140625" customWidth="1"/>
    <col min="49" max="49" width="2.7109375" customWidth="1"/>
    <col min="50" max="50" width="3.28515625" customWidth="1"/>
    <col min="51" max="51" width="4.85546875" bestFit="1" customWidth="1"/>
    <col min="52" max="53" width="3.28515625" customWidth="1"/>
  </cols>
  <sheetData>
    <row r="1" spans="1:53" ht="17.25" thickBot="1" x14ac:dyDescent="0.35">
      <c r="A1" s="105"/>
      <c r="B1" s="105"/>
      <c r="C1" s="105"/>
      <c r="D1" s="105"/>
      <c r="E1" s="106"/>
      <c r="F1" s="100" t="s">
        <v>28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2"/>
      <c r="V1" s="100" t="s">
        <v>29</v>
      </c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3"/>
      <c r="AL1" s="100" t="s">
        <v>30</v>
      </c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3"/>
    </row>
    <row r="2" spans="1:53" ht="16.5" customHeight="1" x14ac:dyDescent="0.25">
      <c r="A2" s="51" t="s">
        <v>0</v>
      </c>
      <c r="B2" s="52"/>
      <c r="C2" s="53"/>
      <c r="D2" s="96" t="s">
        <v>1</v>
      </c>
      <c r="E2" s="96" t="s">
        <v>5</v>
      </c>
      <c r="F2" s="97" t="s">
        <v>16</v>
      </c>
      <c r="G2" s="86"/>
      <c r="H2" s="86" t="s">
        <v>21</v>
      </c>
      <c r="I2" s="86" t="s">
        <v>22</v>
      </c>
      <c r="J2" s="86" t="s">
        <v>23</v>
      </c>
      <c r="K2" s="86" t="s">
        <v>24</v>
      </c>
      <c r="L2" s="86"/>
      <c r="M2" s="86" t="s">
        <v>20</v>
      </c>
      <c r="N2" s="86"/>
      <c r="O2" s="86" t="s">
        <v>19</v>
      </c>
      <c r="P2" s="86"/>
      <c r="Q2" s="86"/>
      <c r="R2" s="86" t="s">
        <v>25</v>
      </c>
      <c r="S2" s="3"/>
      <c r="T2" s="3"/>
      <c r="U2" s="10"/>
      <c r="V2" s="99" t="s">
        <v>16</v>
      </c>
      <c r="W2" s="86"/>
      <c r="X2" s="86" t="s">
        <v>21</v>
      </c>
      <c r="Y2" s="86" t="s">
        <v>22</v>
      </c>
      <c r="Z2" s="86" t="s">
        <v>23</v>
      </c>
      <c r="AA2" s="86" t="s">
        <v>24</v>
      </c>
      <c r="AB2" s="86"/>
      <c r="AC2" s="86" t="s">
        <v>20</v>
      </c>
      <c r="AD2" s="86"/>
      <c r="AE2" s="86" t="s">
        <v>19</v>
      </c>
      <c r="AF2" s="86"/>
      <c r="AG2" s="86"/>
      <c r="AH2" s="86" t="s">
        <v>25</v>
      </c>
      <c r="AI2" s="3"/>
      <c r="AJ2" s="3"/>
      <c r="AK2" s="4"/>
      <c r="AL2" s="99" t="s">
        <v>16</v>
      </c>
      <c r="AM2" s="86"/>
      <c r="AN2" s="86" t="s">
        <v>21</v>
      </c>
      <c r="AO2" s="86" t="s">
        <v>22</v>
      </c>
      <c r="AP2" s="86" t="s">
        <v>23</v>
      </c>
      <c r="AQ2" s="86" t="s">
        <v>24</v>
      </c>
      <c r="AR2" s="86"/>
      <c r="AS2" s="86" t="s">
        <v>20</v>
      </c>
      <c r="AT2" s="86"/>
      <c r="AU2" s="86" t="s">
        <v>19</v>
      </c>
      <c r="AV2" s="86"/>
      <c r="AW2" s="86"/>
      <c r="AX2" s="86" t="s">
        <v>25</v>
      </c>
      <c r="AY2" s="3"/>
      <c r="AZ2" s="3"/>
      <c r="BA2" s="4"/>
    </row>
    <row r="3" spans="1:53" ht="17.25" thickBot="1" x14ac:dyDescent="0.3">
      <c r="A3" s="57"/>
      <c r="B3" s="58"/>
      <c r="C3" s="59"/>
      <c r="D3" s="93"/>
      <c r="E3" s="93"/>
      <c r="F3" s="12" t="s">
        <v>17</v>
      </c>
      <c r="G3" s="9" t="s">
        <v>18</v>
      </c>
      <c r="H3" s="74"/>
      <c r="I3" s="74"/>
      <c r="J3" s="74"/>
      <c r="K3" s="74"/>
      <c r="L3" s="74"/>
      <c r="M3" s="74"/>
      <c r="N3" s="74"/>
      <c r="O3" s="9" t="s">
        <v>10</v>
      </c>
      <c r="P3" s="9"/>
      <c r="Q3" s="9" t="s">
        <v>12</v>
      </c>
      <c r="R3" s="74"/>
      <c r="S3" s="6"/>
      <c r="T3" s="5"/>
      <c r="U3" s="5"/>
      <c r="V3" s="8" t="s">
        <v>17</v>
      </c>
      <c r="W3" s="9" t="s">
        <v>18</v>
      </c>
      <c r="X3" s="74"/>
      <c r="Y3" s="74"/>
      <c r="Z3" s="74"/>
      <c r="AA3" s="74"/>
      <c r="AB3" s="74"/>
      <c r="AC3" s="74"/>
      <c r="AD3" s="74"/>
      <c r="AE3" s="9" t="s">
        <v>10</v>
      </c>
      <c r="AF3" s="9"/>
      <c r="AG3" s="9" t="s">
        <v>12</v>
      </c>
      <c r="AH3" s="74"/>
      <c r="AI3" s="6"/>
      <c r="AJ3" s="5"/>
      <c r="AK3" s="7"/>
      <c r="AL3" s="8" t="s">
        <v>17</v>
      </c>
      <c r="AM3" s="9" t="s">
        <v>18</v>
      </c>
      <c r="AN3" s="74"/>
      <c r="AO3" s="74"/>
      <c r="AP3" s="74"/>
      <c r="AQ3" s="74"/>
      <c r="AR3" s="74"/>
      <c r="AS3" s="74"/>
      <c r="AT3" s="74"/>
      <c r="AU3" s="9" t="s">
        <v>10</v>
      </c>
      <c r="AV3" s="9"/>
      <c r="AW3" s="9" t="s">
        <v>12</v>
      </c>
      <c r="AX3" s="74"/>
      <c r="AY3" s="6"/>
      <c r="AZ3" s="5"/>
      <c r="BA3" s="7"/>
    </row>
    <row r="4" spans="1:53" ht="16.5" x14ac:dyDescent="0.3">
      <c r="A4" s="94"/>
      <c r="B4" s="94"/>
      <c r="C4" s="94"/>
      <c r="D4" s="1"/>
      <c r="E4" s="1"/>
      <c r="F4" s="2"/>
      <c r="G4" s="2"/>
      <c r="H4" s="2"/>
      <c r="I4" s="2"/>
      <c r="J4" s="2" t="str">
        <f t="shared" ref="J4:J8" si="0">IF(H4="","",H4-I4)</f>
        <v/>
      </c>
      <c r="K4" s="95" t="str">
        <f t="shared" ref="K4:K8" si="1">IFERROR(J4/H4,"")</f>
        <v/>
      </c>
      <c r="L4" s="95"/>
      <c r="M4" s="94"/>
      <c r="N4" s="94"/>
      <c r="O4" s="2"/>
      <c r="P4" s="2"/>
      <c r="Q4" s="2"/>
      <c r="R4" s="2" t="str">
        <f>IFERROR(I4/SUM(F4:G4),"")</f>
        <v/>
      </c>
      <c r="S4" s="1"/>
      <c r="T4" s="1"/>
      <c r="U4" s="1"/>
      <c r="V4" s="1"/>
      <c r="W4" s="1"/>
      <c r="X4" s="1"/>
      <c r="Y4" s="1"/>
      <c r="Z4" s="2" t="str">
        <f t="shared" ref="Z4" si="2">IF(X4="","",X4-Y4)</f>
        <v/>
      </c>
      <c r="AA4" s="95" t="str">
        <f t="shared" ref="AA4" si="3">IFERROR(Z4/X4,"")</f>
        <v/>
      </c>
      <c r="AB4" s="95"/>
      <c r="AC4" s="104"/>
      <c r="AD4" s="104"/>
      <c r="AE4" s="1"/>
      <c r="AF4" s="1"/>
      <c r="AG4" s="1"/>
      <c r="AH4" s="2" t="str">
        <f>IFERROR(Y4/SUM(V4:W4),"")</f>
        <v/>
      </c>
      <c r="AI4" s="1"/>
      <c r="AJ4" s="1"/>
      <c r="AK4" s="1"/>
      <c r="AL4" s="2">
        <f>F4+V4</f>
        <v>0</v>
      </c>
      <c r="AM4" s="2">
        <f t="shared" ref="AM4:AW4" si="4">G4+W4</f>
        <v>0</v>
      </c>
      <c r="AN4" s="2">
        <f t="shared" si="4"/>
        <v>0</v>
      </c>
      <c r="AO4" s="2">
        <f t="shared" si="4"/>
        <v>0</v>
      </c>
      <c r="AP4" s="2">
        <f t="shared" ref="AP4" si="5">IF(AN4="","",AN4-AO4)</f>
        <v>0</v>
      </c>
      <c r="AQ4" s="95" t="str">
        <f t="shared" ref="AQ4" si="6">IFERROR(AP4/AN4,"")</f>
        <v/>
      </c>
      <c r="AR4" s="95"/>
      <c r="AS4" s="94">
        <f>M4+AC4</f>
        <v>0</v>
      </c>
      <c r="AT4" s="94"/>
      <c r="AU4" s="2">
        <f t="shared" si="4"/>
        <v>0</v>
      </c>
      <c r="AV4" s="2">
        <f t="shared" si="4"/>
        <v>0</v>
      </c>
      <c r="AW4" s="2">
        <f t="shared" si="4"/>
        <v>0</v>
      </c>
      <c r="AX4" s="2" t="str">
        <f>IFERROR(AO4/SUM(AL4:AM4),"")</f>
        <v/>
      </c>
      <c r="AY4" s="1"/>
      <c r="AZ4" s="1"/>
      <c r="BA4" s="1"/>
    </row>
    <row r="5" spans="1:53" ht="16.5" x14ac:dyDescent="0.3">
      <c r="A5" s="94"/>
      <c r="B5" s="94"/>
      <c r="C5" s="94"/>
      <c r="D5" s="1"/>
      <c r="E5" s="1"/>
      <c r="F5" s="2"/>
      <c r="G5" s="2"/>
      <c r="H5" s="2"/>
      <c r="I5" s="2"/>
      <c r="J5" s="2" t="str">
        <f t="shared" si="0"/>
        <v/>
      </c>
      <c r="K5" s="95" t="str">
        <f t="shared" si="1"/>
        <v/>
      </c>
      <c r="L5" s="95"/>
      <c r="M5" s="94"/>
      <c r="N5" s="94"/>
      <c r="O5" s="2"/>
      <c r="P5" s="2"/>
      <c r="Q5" s="2"/>
      <c r="R5" s="2"/>
      <c r="S5" s="1"/>
      <c r="T5" s="1"/>
      <c r="U5" s="1"/>
      <c r="V5" s="1"/>
      <c r="W5" s="1"/>
      <c r="X5" s="1"/>
      <c r="Y5" s="1"/>
      <c r="Z5" s="1"/>
      <c r="AA5" s="95" t="str">
        <f t="shared" ref="AA5:AA8" si="7">IFERROR(Z5/X5,"")</f>
        <v/>
      </c>
      <c r="AB5" s="95"/>
      <c r="AC5" s="1"/>
      <c r="AD5" s="1"/>
      <c r="AE5" s="1"/>
      <c r="AF5" s="1"/>
      <c r="AG5" s="1"/>
      <c r="AH5" s="1"/>
      <c r="AI5" s="1"/>
      <c r="AJ5" s="1"/>
      <c r="AK5" s="1"/>
      <c r="AL5" s="2">
        <f t="shared" ref="AL5:AL8" si="8">F5+V5</f>
        <v>0</v>
      </c>
      <c r="AM5" s="2">
        <f t="shared" ref="AM5:AM8" si="9">G5+W5</f>
        <v>0</v>
      </c>
      <c r="AN5" s="2">
        <f t="shared" ref="AN5:AN8" si="10">H5+X5</f>
        <v>0</v>
      </c>
      <c r="AO5" s="2">
        <f t="shared" ref="AO5:AO8" si="11">I5+Y5</f>
        <v>0</v>
      </c>
      <c r="AP5" s="2">
        <f t="shared" ref="AP5:AP8" si="12">IF(AN5="","",AN5-AO5)</f>
        <v>0</v>
      </c>
      <c r="AQ5" s="95" t="str">
        <f t="shared" ref="AQ5:AQ8" si="13">IFERROR(AP5/AN5,"")</f>
        <v/>
      </c>
      <c r="AR5" s="95"/>
      <c r="AS5" s="94">
        <f t="shared" ref="AS5:AS8" si="14">M5+AC5</f>
        <v>0</v>
      </c>
      <c r="AT5" s="94"/>
      <c r="AU5" s="2">
        <f t="shared" ref="AU5:AU8" si="15">O5+AE5</f>
        <v>0</v>
      </c>
      <c r="AV5" s="2">
        <f t="shared" ref="AV5:AV8" si="16">P5+AF5</f>
        <v>0</v>
      </c>
      <c r="AW5" s="2">
        <f t="shared" ref="AW5:AW8" si="17">Q5+AG5</f>
        <v>0</v>
      </c>
      <c r="AX5" s="2" t="str">
        <f t="shared" ref="AX5:AX8" si="18">IFERROR(AO5/SUM(AL5:AM5),"")</f>
        <v/>
      </c>
      <c r="AY5" s="1"/>
      <c r="AZ5" s="1"/>
      <c r="BA5" s="1"/>
    </row>
    <row r="6" spans="1:53" ht="16.5" x14ac:dyDescent="0.3">
      <c r="A6" s="94"/>
      <c r="B6" s="94"/>
      <c r="C6" s="94"/>
      <c r="D6" s="1"/>
      <c r="E6" s="1"/>
      <c r="F6" s="2"/>
      <c r="G6" s="2"/>
      <c r="H6" s="2"/>
      <c r="I6" s="2"/>
      <c r="J6" s="2" t="str">
        <f t="shared" si="0"/>
        <v/>
      </c>
      <c r="K6" s="95" t="str">
        <f t="shared" si="1"/>
        <v/>
      </c>
      <c r="L6" s="95"/>
      <c r="M6" s="94"/>
      <c r="N6" s="94"/>
      <c r="O6" s="2"/>
      <c r="P6" s="2"/>
      <c r="Q6" s="2"/>
      <c r="R6" s="2"/>
      <c r="S6" s="1"/>
      <c r="T6" s="1"/>
      <c r="U6" s="1"/>
      <c r="V6" s="1"/>
      <c r="W6" s="1"/>
      <c r="X6" s="1"/>
      <c r="Y6" s="1"/>
      <c r="Z6" s="1"/>
      <c r="AA6" s="95" t="str">
        <f t="shared" si="7"/>
        <v/>
      </c>
      <c r="AB6" s="95"/>
      <c r="AC6" s="1"/>
      <c r="AD6" s="1"/>
      <c r="AE6" s="1"/>
      <c r="AF6" s="1"/>
      <c r="AG6" s="1"/>
      <c r="AH6" s="1"/>
      <c r="AI6" s="1"/>
      <c r="AJ6" s="1"/>
      <c r="AK6" s="1"/>
      <c r="AL6" s="2">
        <f t="shared" si="8"/>
        <v>0</v>
      </c>
      <c r="AM6" s="2">
        <f t="shared" si="9"/>
        <v>0</v>
      </c>
      <c r="AN6" s="2">
        <f t="shared" si="10"/>
        <v>0</v>
      </c>
      <c r="AO6" s="2">
        <f t="shared" si="11"/>
        <v>0</v>
      </c>
      <c r="AP6" s="2">
        <f t="shared" si="12"/>
        <v>0</v>
      </c>
      <c r="AQ6" s="95" t="str">
        <f t="shared" si="13"/>
        <v/>
      </c>
      <c r="AR6" s="95"/>
      <c r="AS6" s="94">
        <f t="shared" si="14"/>
        <v>0</v>
      </c>
      <c r="AT6" s="94"/>
      <c r="AU6" s="2">
        <f t="shared" si="15"/>
        <v>0</v>
      </c>
      <c r="AV6" s="2">
        <f t="shared" si="16"/>
        <v>0</v>
      </c>
      <c r="AW6" s="2">
        <f t="shared" si="17"/>
        <v>0</v>
      </c>
      <c r="AX6" s="2" t="str">
        <f t="shared" si="18"/>
        <v/>
      </c>
      <c r="AY6" s="1"/>
      <c r="AZ6" s="1"/>
      <c r="BA6" s="1"/>
    </row>
    <row r="7" spans="1:53" ht="16.5" x14ac:dyDescent="0.3">
      <c r="A7" s="94"/>
      <c r="B7" s="94"/>
      <c r="C7" s="94"/>
      <c r="D7" s="1"/>
      <c r="E7" s="1"/>
      <c r="F7" s="2"/>
      <c r="G7" s="2"/>
      <c r="H7" s="2"/>
      <c r="I7" s="2"/>
      <c r="J7" s="2" t="str">
        <f t="shared" si="0"/>
        <v/>
      </c>
      <c r="K7" s="95" t="str">
        <f t="shared" si="1"/>
        <v/>
      </c>
      <c r="L7" s="95"/>
      <c r="M7" s="94"/>
      <c r="N7" s="94"/>
      <c r="O7" s="2"/>
      <c r="P7" s="2"/>
      <c r="Q7" s="2"/>
      <c r="R7" s="2"/>
      <c r="S7" s="1"/>
      <c r="T7" s="1"/>
      <c r="U7" s="1"/>
      <c r="V7" s="1"/>
      <c r="W7" s="1"/>
      <c r="X7" s="1"/>
      <c r="Y7" s="1"/>
      <c r="Z7" s="1"/>
      <c r="AA7" s="95" t="str">
        <f t="shared" si="7"/>
        <v/>
      </c>
      <c r="AB7" s="95"/>
      <c r="AC7" s="1"/>
      <c r="AD7" s="1"/>
      <c r="AE7" s="1"/>
      <c r="AF7" s="1"/>
      <c r="AG7" s="1"/>
      <c r="AH7" s="1"/>
      <c r="AI7" s="1"/>
      <c r="AJ7" s="1"/>
      <c r="AK7" s="1"/>
      <c r="AL7" s="2">
        <f t="shared" si="8"/>
        <v>0</v>
      </c>
      <c r="AM7" s="2">
        <f t="shared" si="9"/>
        <v>0</v>
      </c>
      <c r="AN7" s="2">
        <f t="shared" si="10"/>
        <v>0</v>
      </c>
      <c r="AO7" s="2">
        <f t="shared" si="11"/>
        <v>0</v>
      </c>
      <c r="AP7" s="2">
        <f t="shared" si="12"/>
        <v>0</v>
      </c>
      <c r="AQ7" s="95" t="str">
        <f t="shared" si="13"/>
        <v/>
      </c>
      <c r="AR7" s="95"/>
      <c r="AS7" s="94">
        <f t="shared" si="14"/>
        <v>0</v>
      </c>
      <c r="AT7" s="94"/>
      <c r="AU7" s="2">
        <f t="shared" si="15"/>
        <v>0</v>
      </c>
      <c r="AV7" s="2">
        <f t="shared" si="16"/>
        <v>0</v>
      </c>
      <c r="AW7" s="2">
        <f t="shared" si="17"/>
        <v>0</v>
      </c>
      <c r="AX7" s="2" t="str">
        <f t="shared" si="18"/>
        <v/>
      </c>
      <c r="AY7" s="1"/>
      <c r="AZ7" s="1"/>
      <c r="BA7" s="1"/>
    </row>
    <row r="8" spans="1:53" ht="17.25" thickBot="1" x14ac:dyDescent="0.35">
      <c r="A8" s="94"/>
      <c r="B8" s="94"/>
      <c r="C8" s="94"/>
      <c r="D8" s="1"/>
      <c r="E8" s="1"/>
      <c r="F8" s="2"/>
      <c r="G8" s="2"/>
      <c r="H8" s="2"/>
      <c r="I8" s="2"/>
      <c r="J8" s="2" t="str">
        <f t="shared" si="0"/>
        <v/>
      </c>
      <c r="K8" s="95" t="str">
        <f t="shared" si="1"/>
        <v/>
      </c>
      <c r="L8" s="95"/>
      <c r="M8" s="94"/>
      <c r="N8" s="94"/>
      <c r="O8" s="2"/>
      <c r="P8" s="2"/>
      <c r="Q8" s="2"/>
      <c r="R8" s="2"/>
      <c r="S8" s="1"/>
      <c r="T8" s="1"/>
      <c r="U8" s="1"/>
      <c r="V8" s="1"/>
      <c r="W8" s="1"/>
      <c r="X8" s="1"/>
      <c r="Y8" s="1"/>
      <c r="Z8" s="1"/>
      <c r="AA8" s="95" t="str">
        <f t="shared" si="7"/>
        <v/>
      </c>
      <c r="AB8" s="95"/>
      <c r="AC8" s="1"/>
      <c r="AD8" s="1"/>
      <c r="AE8" s="1"/>
      <c r="AF8" s="1"/>
      <c r="AG8" s="1"/>
      <c r="AH8" s="1"/>
      <c r="AI8" s="1"/>
      <c r="AJ8" s="1"/>
      <c r="AK8" s="1"/>
      <c r="AL8" s="2">
        <f t="shared" si="8"/>
        <v>0</v>
      </c>
      <c r="AM8" s="2">
        <f t="shared" si="9"/>
        <v>0</v>
      </c>
      <c r="AN8" s="2">
        <f t="shared" si="10"/>
        <v>0</v>
      </c>
      <c r="AO8" s="2">
        <f t="shared" si="11"/>
        <v>0</v>
      </c>
      <c r="AP8" s="2">
        <f t="shared" si="12"/>
        <v>0</v>
      </c>
      <c r="AQ8" s="95" t="str">
        <f t="shared" si="13"/>
        <v/>
      </c>
      <c r="AR8" s="95"/>
      <c r="AS8" s="94">
        <f t="shared" si="14"/>
        <v>0</v>
      </c>
      <c r="AT8" s="94"/>
      <c r="AU8" s="2">
        <f t="shared" si="15"/>
        <v>0</v>
      </c>
      <c r="AV8" s="2">
        <f t="shared" si="16"/>
        <v>0</v>
      </c>
      <c r="AW8" s="2">
        <f t="shared" si="17"/>
        <v>0</v>
      </c>
      <c r="AX8" s="2" t="str">
        <f t="shared" si="18"/>
        <v/>
      </c>
      <c r="AY8" s="1"/>
      <c r="AZ8" s="1"/>
      <c r="BA8" s="1"/>
    </row>
    <row r="9" spans="1:53" ht="16.5" x14ac:dyDescent="0.25">
      <c r="A9" s="51" t="s">
        <v>0</v>
      </c>
      <c r="B9" s="52"/>
      <c r="C9" s="53"/>
      <c r="D9" s="96" t="s">
        <v>1</v>
      </c>
      <c r="E9" s="96" t="s">
        <v>5</v>
      </c>
      <c r="F9" s="98" t="s">
        <v>16</v>
      </c>
      <c r="G9" s="72"/>
      <c r="H9" s="72" t="s">
        <v>7</v>
      </c>
      <c r="I9" s="72"/>
      <c r="J9" s="72"/>
      <c r="K9" s="72" t="s">
        <v>8</v>
      </c>
      <c r="L9" s="72"/>
      <c r="M9" s="72"/>
      <c r="N9" s="72" t="s">
        <v>9</v>
      </c>
      <c r="O9" s="72" t="s">
        <v>10</v>
      </c>
      <c r="P9" s="72" t="s">
        <v>11</v>
      </c>
      <c r="Q9" s="72" t="s">
        <v>12</v>
      </c>
      <c r="R9" s="72" t="str">
        <f>"+/-"</f>
        <v>+/-</v>
      </c>
      <c r="S9" s="72" t="s">
        <v>20</v>
      </c>
      <c r="T9" s="72" t="s">
        <v>19</v>
      </c>
      <c r="U9" s="71"/>
      <c r="V9" s="70" t="s">
        <v>16</v>
      </c>
      <c r="W9" s="72"/>
      <c r="X9" s="72" t="s">
        <v>7</v>
      </c>
      <c r="Y9" s="72"/>
      <c r="Z9" s="72"/>
      <c r="AA9" s="72" t="s">
        <v>8</v>
      </c>
      <c r="AB9" s="72"/>
      <c r="AC9" s="72"/>
      <c r="AD9" s="72" t="s">
        <v>9</v>
      </c>
      <c r="AE9" s="72" t="s">
        <v>10</v>
      </c>
      <c r="AF9" s="72" t="s">
        <v>11</v>
      </c>
      <c r="AG9" s="72" t="s">
        <v>12</v>
      </c>
      <c r="AH9" s="72" t="str">
        <f>"+/-"</f>
        <v>+/-</v>
      </c>
      <c r="AI9" s="72" t="s">
        <v>20</v>
      </c>
      <c r="AJ9" s="72" t="s">
        <v>19</v>
      </c>
      <c r="AK9" s="71"/>
      <c r="AL9" s="70" t="s">
        <v>16</v>
      </c>
      <c r="AM9" s="72"/>
      <c r="AN9" s="72" t="s">
        <v>7</v>
      </c>
      <c r="AO9" s="72"/>
      <c r="AP9" s="72"/>
      <c r="AQ9" s="72" t="s">
        <v>8</v>
      </c>
      <c r="AR9" s="72"/>
      <c r="AS9" s="72"/>
      <c r="AT9" s="72" t="s">
        <v>9</v>
      </c>
      <c r="AU9" s="72" t="s">
        <v>10</v>
      </c>
      <c r="AV9" s="72" t="s">
        <v>11</v>
      </c>
      <c r="AW9" s="72" t="s">
        <v>12</v>
      </c>
      <c r="AX9" s="72" t="str">
        <f>"+/-"</f>
        <v>+/-</v>
      </c>
      <c r="AY9" s="72" t="s">
        <v>20</v>
      </c>
      <c r="AZ9" s="72" t="s">
        <v>19</v>
      </c>
      <c r="BA9" s="71"/>
    </row>
    <row r="10" spans="1:53" ht="17.25" thickBot="1" x14ac:dyDescent="0.3">
      <c r="A10" s="57"/>
      <c r="B10" s="58"/>
      <c r="C10" s="59"/>
      <c r="D10" s="93"/>
      <c r="E10" s="93"/>
      <c r="F10" s="12" t="s">
        <v>17</v>
      </c>
      <c r="G10" s="9" t="s">
        <v>18</v>
      </c>
      <c r="H10" s="9" t="s">
        <v>14</v>
      </c>
      <c r="I10" s="9" t="s">
        <v>13</v>
      </c>
      <c r="J10" s="9" t="s">
        <v>15</v>
      </c>
      <c r="K10" s="9" t="s">
        <v>14</v>
      </c>
      <c r="L10" s="9" t="s">
        <v>13</v>
      </c>
      <c r="M10" s="9" t="s">
        <v>15</v>
      </c>
      <c r="N10" s="74"/>
      <c r="O10" s="74"/>
      <c r="P10" s="74"/>
      <c r="Q10" s="74"/>
      <c r="R10" s="74"/>
      <c r="S10" s="74"/>
      <c r="T10" s="9" t="s">
        <v>10</v>
      </c>
      <c r="U10" s="11" t="s">
        <v>12</v>
      </c>
      <c r="V10" s="8" t="s">
        <v>17</v>
      </c>
      <c r="W10" s="9" t="s">
        <v>18</v>
      </c>
      <c r="X10" s="9" t="s">
        <v>14</v>
      </c>
      <c r="Y10" s="9" t="s">
        <v>13</v>
      </c>
      <c r="Z10" s="9" t="s">
        <v>15</v>
      </c>
      <c r="AA10" s="9" t="s">
        <v>14</v>
      </c>
      <c r="AB10" s="9" t="s">
        <v>13</v>
      </c>
      <c r="AC10" s="9" t="s">
        <v>15</v>
      </c>
      <c r="AD10" s="74"/>
      <c r="AE10" s="74"/>
      <c r="AF10" s="74"/>
      <c r="AG10" s="74"/>
      <c r="AH10" s="74"/>
      <c r="AI10" s="74"/>
      <c r="AJ10" s="9" t="s">
        <v>10</v>
      </c>
      <c r="AK10" s="11" t="s">
        <v>12</v>
      </c>
      <c r="AL10" s="8" t="s">
        <v>17</v>
      </c>
      <c r="AM10" s="9" t="s">
        <v>18</v>
      </c>
      <c r="AN10" s="9" t="s">
        <v>14</v>
      </c>
      <c r="AO10" s="9" t="s">
        <v>13</v>
      </c>
      <c r="AP10" s="9" t="s">
        <v>15</v>
      </c>
      <c r="AQ10" s="9" t="s">
        <v>14</v>
      </c>
      <c r="AR10" s="9" t="s">
        <v>13</v>
      </c>
      <c r="AS10" s="9" t="s">
        <v>15</v>
      </c>
      <c r="AT10" s="74"/>
      <c r="AU10" s="74"/>
      <c r="AV10" s="74"/>
      <c r="AW10" s="74"/>
      <c r="AX10" s="74"/>
      <c r="AY10" s="74"/>
      <c r="AZ10" s="9" t="s">
        <v>10</v>
      </c>
      <c r="BA10" s="11" t="s">
        <v>12</v>
      </c>
    </row>
    <row r="11" spans="1:53" ht="16.5" x14ac:dyDescent="0.3">
      <c r="A11" s="107"/>
      <c r="B11" s="107"/>
      <c r="C11" s="10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2">
        <f>F11+V11</f>
        <v>0</v>
      </c>
      <c r="AM11" s="2">
        <f t="shared" ref="AM11:BA11" si="19">G11+W11</f>
        <v>0</v>
      </c>
      <c r="AN11" s="2">
        <f t="shared" si="19"/>
        <v>0</v>
      </c>
      <c r="AO11" s="2">
        <f t="shared" si="19"/>
        <v>0</v>
      </c>
      <c r="AP11" s="2">
        <f t="shared" si="19"/>
        <v>0</v>
      </c>
      <c r="AQ11" s="2">
        <f t="shared" si="19"/>
        <v>0</v>
      </c>
      <c r="AR11" s="2">
        <f t="shared" si="19"/>
        <v>0</v>
      </c>
      <c r="AS11" s="2">
        <f t="shared" si="19"/>
        <v>0</v>
      </c>
      <c r="AT11" s="2">
        <f t="shared" si="19"/>
        <v>0</v>
      </c>
      <c r="AU11" s="2">
        <f t="shared" si="19"/>
        <v>0</v>
      </c>
      <c r="AV11" s="2">
        <f t="shared" si="19"/>
        <v>0</v>
      </c>
      <c r="AW11" s="2">
        <f t="shared" si="19"/>
        <v>0</v>
      </c>
      <c r="AX11" s="2">
        <f t="shared" si="19"/>
        <v>0</v>
      </c>
      <c r="AY11" s="2">
        <f t="shared" si="19"/>
        <v>0</v>
      </c>
      <c r="AZ11" s="2">
        <f t="shared" si="19"/>
        <v>0</v>
      </c>
      <c r="BA11" s="2">
        <f t="shared" si="19"/>
        <v>0</v>
      </c>
    </row>
    <row r="12" spans="1:53" ht="16.5" x14ac:dyDescent="0.25">
      <c r="A12" s="108"/>
      <c r="B12" s="108"/>
      <c r="C12" s="108"/>
      <c r="AL12" s="2">
        <f t="shared" ref="AL12:AL23" si="20">F12+V12</f>
        <v>0</v>
      </c>
      <c r="AM12" s="2">
        <f t="shared" ref="AM12:AM23" si="21">G12+W12</f>
        <v>0</v>
      </c>
      <c r="AN12" s="2">
        <f t="shared" ref="AN12:AN23" si="22">H12+X12</f>
        <v>0</v>
      </c>
      <c r="AO12" s="2">
        <f t="shared" ref="AO12:AO23" si="23">I12+Y12</f>
        <v>0</v>
      </c>
      <c r="AP12" s="2">
        <f t="shared" ref="AP12:AP23" si="24">J12+Z12</f>
        <v>0</v>
      </c>
      <c r="AQ12" s="2">
        <f t="shared" ref="AQ12:AQ23" si="25">K12+AA12</f>
        <v>0</v>
      </c>
      <c r="AR12" s="2">
        <f t="shared" ref="AR12:AR23" si="26">L12+AB12</f>
        <v>0</v>
      </c>
      <c r="AS12" s="2">
        <f t="shared" ref="AS12:AS23" si="27">M12+AC12</f>
        <v>0</v>
      </c>
      <c r="AT12" s="2">
        <f t="shared" ref="AT12:AT23" si="28">N12+AD12</f>
        <v>0</v>
      </c>
      <c r="AU12" s="2">
        <f t="shared" ref="AU12:AU23" si="29">O12+AE12</f>
        <v>0</v>
      </c>
      <c r="AV12" s="2">
        <f t="shared" ref="AV12:AV23" si="30">P12+AF12</f>
        <v>0</v>
      </c>
      <c r="AW12" s="2">
        <f t="shared" ref="AW12:AW23" si="31">Q12+AG12</f>
        <v>0</v>
      </c>
      <c r="AX12" s="2">
        <f t="shared" ref="AX12:AX23" si="32">R12+AH12</f>
        <v>0</v>
      </c>
      <c r="AY12" s="2">
        <f t="shared" ref="AY12:AY23" si="33">S12+AI12</f>
        <v>0</v>
      </c>
      <c r="AZ12" s="2">
        <f t="shared" ref="AZ12:AZ23" si="34">T12+AJ12</f>
        <v>0</v>
      </c>
      <c r="BA12" s="2">
        <f t="shared" ref="BA12:BA23" si="35">U12+AK12</f>
        <v>0</v>
      </c>
    </row>
    <row r="13" spans="1:53" ht="16.5" x14ac:dyDescent="0.25">
      <c r="A13" s="108"/>
      <c r="B13" s="108"/>
      <c r="C13" s="108"/>
      <c r="AL13" s="2">
        <f t="shared" si="20"/>
        <v>0</v>
      </c>
      <c r="AM13" s="2">
        <f t="shared" si="21"/>
        <v>0</v>
      </c>
      <c r="AN13" s="2">
        <f t="shared" si="22"/>
        <v>0</v>
      </c>
      <c r="AO13" s="2">
        <f t="shared" si="23"/>
        <v>0</v>
      </c>
      <c r="AP13" s="2">
        <f t="shared" si="24"/>
        <v>0</v>
      </c>
      <c r="AQ13" s="2">
        <f t="shared" si="25"/>
        <v>0</v>
      </c>
      <c r="AR13" s="2">
        <f t="shared" si="26"/>
        <v>0</v>
      </c>
      <c r="AS13" s="2">
        <f t="shared" si="27"/>
        <v>0</v>
      </c>
      <c r="AT13" s="2">
        <f t="shared" si="28"/>
        <v>0</v>
      </c>
      <c r="AU13" s="2">
        <f t="shared" si="29"/>
        <v>0</v>
      </c>
      <c r="AV13" s="2">
        <f t="shared" si="30"/>
        <v>0</v>
      </c>
      <c r="AW13" s="2">
        <f t="shared" si="31"/>
        <v>0</v>
      </c>
      <c r="AX13" s="2">
        <f t="shared" si="32"/>
        <v>0</v>
      </c>
      <c r="AY13" s="2">
        <f t="shared" si="33"/>
        <v>0</v>
      </c>
      <c r="AZ13" s="2">
        <f t="shared" si="34"/>
        <v>0</v>
      </c>
      <c r="BA13" s="2">
        <f t="shared" si="35"/>
        <v>0</v>
      </c>
    </row>
    <row r="14" spans="1:53" ht="16.5" x14ac:dyDescent="0.25">
      <c r="A14" s="108"/>
      <c r="B14" s="108"/>
      <c r="C14" s="108"/>
      <c r="AL14" s="2">
        <f t="shared" si="20"/>
        <v>0</v>
      </c>
      <c r="AM14" s="2">
        <f t="shared" si="21"/>
        <v>0</v>
      </c>
      <c r="AN14" s="2">
        <f t="shared" si="22"/>
        <v>0</v>
      </c>
      <c r="AO14" s="2">
        <f t="shared" si="23"/>
        <v>0</v>
      </c>
      <c r="AP14" s="2">
        <f t="shared" si="24"/>
        <v>0</v>
      </c>
      <c r="AQ14" s="2">
        <f t="shared" si="25"/>
        <v>0</v>
      </c>
      <c r="AR14" s="2">
        <f t="shared" si="26"/>
        <v>0</v>
      </c>
      <c r="AS14" s="2">
        <f t="shared" si="27"/>
        <v>0</v>
      </c>
      <c r="AT14" s="2">
        <f t="shared" si="28"/>
        <v>0</v>
      </c>
      <c r="AU14" s="2">
        <f t="shared" si="29"/>
        <v>0</v>
      </c>
      <c r="AV14" s="2">
        <f t="shared" si="30"/>
        <v>0</v>
      </c>
      <c r="AW14" s="2">
        <f t="shared" si="31"/>
        <v>0</v>
      </c>
      <c r="AX14" s="2">
        <f t="shared" si="32"/>
        <v>0</v>
      </c>
      <c r="AY14" s="2">
        <f t="shared" si="33"/>
        <v>0</v>
      </c>
      <c r="AZ14" s="2">
        <f t="shared" si="34"/>
        <v>0</v>
      </c>
      <c r="BA14" s="2">
        <f t="shared" si="35"/>
        <v>0</v>
      </c>
    </row>
    <row r="15" spans="1:53" ht="16.5" x14ac:dyDescent="0.25">
      <c r="A15" s="108"/>
      <c r="B15" s="108"/>
      <c r="C15" s="108"/>
      <c r="AL15" s="2">
        <f t="shared" si="20"/>
        <v>0</v>
      </c>
      <c r="AM15" s="2">
        <f t="shared" si="21"/>
        <v>0</v>
      </c>
      <c r="AN15" s="2">
        <f t="shared" si="22"/>
        <v>0</v>
      </c>
      <c r="AO15" s="2">
        <f t="shared" si="23"/>
        <v>0</v>
      </c>
      <c r="AP15" s="2">
        <f t="shared" si="24"/>
        <v>0</v>
      </c>
      <c r="AQ15" s="2">
        <f t="shared" si="25"/>
        <v>0</v>
      </c>
      <c r="AR15" s="2">
        <f t="shared" si="26"/>
        <v>0</v>
      </c>
      <c r="AS15" s="2">
        <f t="shared" si="27"/>
        <v>0</v>
      </c>
      <c r="AT15" s="2">
        <f t="shared" si="28"/>
        <v>0</v>
      </c>
      <c r="AU15" s="2">
        <f t="shared" si="29"/>
        <v>0</v>
      </c>
      <c r="AV15" s="2">
        <f t="shared" si="30"/>
        <v>0</v>
      </c>
      <c r="AW15" s="2">
        <f t="shared" si="31"/>
        <v>0</v>
      </c>
      <c r="AX15" s="2">
        <f t="shared" si="32"/>
        <v>0</v>
      </c>
      <c r="AY15" s="2">
        <f t="shared" si="33"/>
        <v>0</v>
      </c>
      <c r="AZ15" s="2">
        <f t="shared" si="34"/>
        <v>0</v>
      </c>
      <c r="BA15" s="2">
        <f t="shared" si="35"/>
        <v>0</v>
      </c>
    </row>
    <row r="16" spans="1:53" ht="16.5" x14ac:dyDescent="0.25">
      <c r="A16" s="108"/>
      <c r="B16" s="108"/>
      <c r="C16" s="108"/>
      <c r="AL16" s="2">
        <f t="shared" si="20"/>
        <v>0</v>
      </c>
      <c r="AM16" s="2">
        <f t="shared" si="21"/>
        <v>0</v>
      </c>
      <c r="AN16" s="2">
        <f t="shared" si="22"/>
        <v>0</v>
      </c>
      <c r="AO16" s="2">
        <f t="shared" si="23"/>
        <v>0</v>
      </c>
      <c r="AP16" s="2">
        <f t="shared" si="24"/>
        <v>0</v>
      </c>
      <c r="AQ16" s="2">
        <f t="shared" si="25"/>
        <v>0</v>
      </c>
      <c r="AR16" s="2">
        <f t="shared" si="26"/>
        <v>0</v>
      </c>
      <c r="AS16" s="2">
        <f t="shared" si="27"/>
        <v>0</v>
      </c>
      <c r="AT16" s="2">
        <f t="shared" si="28"/>
        <v>0</v>
      </c>
      <c r="AU16" s="2">
        <f t="shared" si="29"/>
        <v>0</v>
      </c>
      <c r="AV16" s="2">
        <f t="shared" si="30"/>
        <v>0</v>
      </c>
      <c r="AW16" s="2">
        <f t="shared" si="31"/>
        <v>0</v>
      </c>
      <c r="AX16" s="2">
        <f t="shared" si="32"/>
        <v>0</v>
      </c>
      <c r="AY16" s="2">
        <f t="shared" si="33"/>
        <v>0</v>
      </c>
      <c r="AZ16" s="2">
        <f t="shared" si="34"/>
        <v>0</v>
      </c>
      <c r="BA16" s="2">
        <f t="shared" si="35"/>
        <v>0</v>
      </c>
    </row>
    <row r="17" spans="1:53" ht="16.5" x14ac:dyDescent="0.25">
      <c r="A17" s="108"/>
      <c r="B17" s="108"/>
      <c r="C17" s="108"/>
      <c r="AL17" s="2">
        <f t="shared" si="20"/>
        <v>0</v>
      </c>
      <c r="AM17" s="2">
        <f t="shared" si="21"/>
        <v>0</v>
      </c>
      <c r="AN17" s="2">
        <f t="shared" si="22"/>
        <v>0</v>
      </c>
      <c r="AO17" s="2">
        <f t="shared" si="23"/>
        <v>0</v>
      </c>
      <c r="AP17" s="2">
        <f t="shared" si="24"/>
        <v>0</v>
      </c>
      <c r="AQ17" s="2">
        <f t="shared" si="25"/>
        <v>0</v>
      </c>
      <c r="AR17" s="2">
        <f t="shared" si="26"/>
        <v>0</v>
      </c>
      <c r="AS17" s="2">
        <f t="shared" si="27"/>
        <v>0</v>
      </c>
      <c r="AT17" s="2">
        <f t="shared" si="28"/>
        <v>0</v>
      </c>
      <c r="AU17" s="2">
        <f t="shared" si="29"/>
        <v>0</v>
      </c>
      <c r="AV17" s="2">
        <f t="shared" si="30"/>
        <v>0</v>
      </c>
      <c r="AW17" s="2">
        <f t="shared" si="31"/>
        <v>0</v>
      </c>
      <c r="AX17" s="2">
        <f t="shared" si="32"/>
        <v>0</v>
      </c>
      <c r="AY17" s="2">
        <f t="shared" si="33"/>
        <v>0</v>
      </c>
      <c r="AZ17" s="2">
        <f t="shared" si="34"/>
        <v>0</v>
      </c>
      <c r="BA17" s="2">
        <f t="shared" si="35"/>
        <v>0</v>
      </c>
    </row>
    <row r="18" spans="1:53" ht="16.5" x14ac:dyDescent="0.25">
      <c r="A18" s="108"/>
      <c r="B18" s="108"/>
      <c r="C18" s="108"/>
      <c r="AL18" s="2">
        <f t="shared" si="20"/>
        <v>0</v>
      </c>
      <c r="AM18" s="2">
        <f t="shared" si="21"/>
        <v>0</v>
      </c>
      <c r="AN18" s="2">
        <f t="shared" si="22"/>
        <v>0</v>
      </c>
      <c r="AO18" s="2">
        <f t="shared" si="23"/>
        <v>0</v>
      </c>
      <c r="AP18" s="2">
        <f t="shared" si="24"/>
        <v>0</v>
      </c>
      <c r="AQ18" s="2">
        <f t="shared" si="25"/>
        <v>0</v>
      </c>
      <c r="AR18" s="2">
        <f t="shared" si="26"/>
        <v>0</v>
      </c>
      <c r="AS18" s="2">
        <f t="shared" si="27"/>
        <v>0</v>
      </c>
      <c r="AT18" s="2">
        <f t="shared" si="28"/>
        <v>0</v>
      </c>
      <c r="AU18" s="2">
        <f t="shared" si="29"/>
        <v>0</v>
      </c>
      <c r="AV18" s="2">
        <f t="shared" si="30"/>
        <v>0</v>
      </c>
      <c r="AW18" s="2">
        <f t="shared" si="31"/>
        <v>0</v>
      </c>
      <c r="AX18" s="2">
        <f t="shared" si="32"/>
        <v>0</v>
      </c>
      <c r="AY18" s="2">
        <f t="shared" si="33"/>
        <v>0</v>
      </c>
      <c r="AZ18" s="2">
        <f t="shared" si="34"/>
        <v>0</v>
      </c>
      <c r="BA18" s="2">
        <f t="shared" si="35"/>
        <v>0</v>
      </c>
    </row>
    <row r="19" spans="1:53" ht="16.5" x14ac:dyDescent="0.25">
      <c r="A19" s="108"/>
      <c r="B19" s="108"/>
      <c r="C19" s="108"/>
      <c r="AL19" s="2">
        <f t="shared" si="20"/>
        <v>0</v>
      </c>
      <c r="AM19" s="2">
        <f t="shared" si="21"/>
        <v>0</v>
      </c>
      <c r="AN19" s="2">
        <f t="shared" si="22"/>
        <v>0</v>
      </c>
      <c r="AO19" s="2">
        <f t="shared" si="23"/>
        <v>0</v>
      </c>
      <c r="AP19" s="2">
        <f t="shared" si="24"/>
        <v>0</v>
      </c>
      <c r="AQ19" s="2">
        <f t="shared" si="25"/>
        <v>0</v>
      </c>
      <c r="AR19" s="2">
        <f t="shared" si="26"/>
        <v>0</v>
      </c>
      <c r="AS19" s="2">
        <f t="shared" si="27"/>
        <v>0</v>
      </c>
      <c r="AT19" s="2">
        <f t="shared" si="28"/>
        <v>0</v>
      </c>
      <c r="AU19" s="2">
        <f t="shared" si="29"/>
        <v>0</v>
      </c>
      <c r="AV19" s="2">
        <f t="shared" si="30"/>
        <v>0</v>
      </c>
      <c r="AW19" s="2">
        <f t="shared" si="31"/>
        <v>0</v>
      </c>
      <c r="AX19" s="2">
        <f t="shared" si="32"/>
        <v>0</v>
      </c>
      <c r="AY19" s="2">
        <f t="shared" si="33"/>
        <v>0</v>
      </c>
      <c r="AZ19" s="2">
        <f t="shared" si="34"/>
        <v>0</v>
      </c>
      <c r="BA19" s="2">
        <f t="shared" si="35"/>
        <v>0</v>
      </c>
    </row>
    <row r="20" spans="1:53" ht="16.5" x14ac:dyDescent="0.25">
      <c r="A20" s="108"/>
      <c r="B20" s="108"/>
      <c r="C20" s="108"/>
      <c r="AL20" s="2">
        <f t="shared" si="20"/>
        <v>0</v>
      </c>
      <c r="AM20" s="2">
        <f t="shared" si="21"/>
        <v>0</v>
      </c>
      <c r="AN20" s="2">
        <f t="shared" si="22"/>
        <v>0</v>
      </c>
      <c r="AO20" s="2">
        <f t="shared" si="23"/>
        <v>0</v>
      </c>
      <c r="AP20" s="2">
        <f t="shared" si="24"/>
        <v>0</v>
      </c>
      <c r="AQ20" s="2">
        <f t="shared" si="25"/>
        <v>0</v>
      </c>
      <c r="AR20" s="2">
        <f t="shared" si="26"/>
        <v>0</v>
      </c>
      <c r="AS20" s="2">
        <f t="shared" si="27"/>
        <v>0</v>
      </c>
      <c r="AT20" s="2">
        <f t="shared" si="28"/>
        <v>0</v>
      </c>
      <c r="AU20" s="2">
        <f t="shared" si="29"/>
        <v>0</v>
      </c>
      <c r="AV20" s="2">
        <f t="shared" si="30"/>
        <v>0</v>
      </c>
      <c r="AW20" s="2">
        <f t="shared" si="31"/>
        <v>0</v>
      </c>
      <c r="AX20" s="2">
        <f t="shared" si="32"/>
        <v>0</v>
      </c>
      <c r="AY20" s="2">
        <f t="shared" si="33"/>
        <v>0</v>
      </c>
      <c r="AZ20" s="2">
        <f t="shared" si="34"/>
        <v>0</v>
      </c>
      <c r="BA20" s="2">
        <f t="shared" si="35"/>
        <v>0</v>
      </c>
    </row>
    <row r="21" spans="1:53" ht="16.5" x14ac:dyDescent="0.25">
      <c r="A21" s="108"/>
      <c r="B21" s="108"/>
      <c r="C21" s="108"/>
      <c r="AL21" s="2">
        <f t="shared" si="20"/>
        <v>0</v>
      </c>
      <c r="AM21" s="2">
        <f t="shared" si="21"/>
        <v>0</v>
      </c>
      <c r="AN21" s="2">
        <f t="shared" si="22"/>
        <v>0</v>
      </c>
      <c r="AO21" s="2">
        <f t="shared" si="23"/>
        <v>0</v>
      </c>
      <c r="AP21" s="2">
        <f t="shared" si="24"/>
        <v>0</v>
      </c>
      <c r="AQ21" s="2">
        <f t="shared" si="25"/>
        <v>0</v>
      </c>
      <c r="AR21" s="2">
        <f t="shared" si="26"/>
        <v>0</v>
      </c>
      <c r="AS21" s="2">
        <f t="shared" si="27"/>
        <v>0</v>
      </c>
      <c r="AT21" s="2">
        <f t="shared" si="28"/>
        <v>0</v>
      </c>
      <c r="AU21" s="2">
        <f t="shared" si="29"/>
        <v>0</v>
      </c>
      <c r="AV21" s="2">
        <f t="shared" si="30"/>
        <v>0</v>
      </c>
      <c r="AW21" s="2">
        <f t="shared" si="31"/>
        <v>0</v>
      </c>
      <c r="AX21" s="2">
        <f t="shared" si="32"/>
        <v>0</v>
      </c>
      <c r="AY21" s="2">
        <f t="shared" si="33"/>
        <v>0</v>
      </c>
      <c r="AZ21" s="2">
        <f t="shared" si="34"/>
        <v>0</v>
      </c>
      <c r="BA21" s="2">
        <f t="shared" si="35"/>
        <v>0</v>
      </c>
    </row>
    <row r="22" spans="1:53" ht="16.5" x14ac:dyDescent="0.25">
      <c r="A22" s="108"/>
      <c r="B22" s="108"/>
      <c r="C22" s="108"/>
      <c r="AL22" s="2">
        <f t="shared" si="20"/>
        <v>0</v>
      </c>
      <c r="AM22" s="2">
        <f t="shared" si="21"/>
        <v>0</v>
      </c>
      <c r="AN22" s="2">
        <f t="shared" si="22"/>
        <v>0</v>
      </c>
      <c r="AO22" s="2">
        <f t="shared" si="23"/>
        <v>0</v>
      </c>
      <c r="AP22" s="2">
        <f t="shared" si="24"/>
        <v>0</v>
      </c>
      <c r="AQ22" s="2">
        <f t="shared" si="25"/>
        <v>0</v>
      </c>
      <c r="AR22" s="2">
        <f t="shared" si="26"/>
        <v>0</v>
      </c>
      <c r="AS22" s="2">
        <f t="shared" si="27"/>
        <v>0</v>
      </c>
      <c r="AT22" s="2">
        <f t="shared" si="28"/>
        <v>0</v>
      </c>
      <c r="AU22" s="2">
        <f t="shared" si="29"/>
        <v>0</v>
      </c>
      <c r="AV22" s="2">
        <f t="shared" si="30"/>
        <v>0</v>
      </c>
      <c r="AW22" s="2">
        <f t="shared" si="31"/>
        <v>0</v>
      </c>
      <c r="AX22" s="2">
        <f t="shared" si="32"/>
        <v>0</v>
      </c>
      <c r="AY22" s="2">
        <f t="shared" si="33"/>
        <v>0</v>
      </c>
      <c r="AZ22" s="2">
        <f t="shared" si="34"/>
        <v>0</v>
      </c>
      <c r="BA22" s="2">
        <f t="shared" si="35"/>
        <v>0</v>
      </c>
    </row>
    <row r="23" spans="1:53" ht="16.5" x14ac:dyDescent="0.25">
      <c r="A23" s="108"/>
      <c r="B23" s="108"/>
      <c r="C23" s="108"/>
      <c r="AL23" s="2">
        <f t="shared" si="20"/>
        <v>0</v>
      </c>
      <c r="AM23" s="2">
        <f t="shared" si="21"/>
        <v>0</v>
      </c>
      <c r="AN23" s="2">
        <f t="shared" si="22"/>
        <v>0</v>
      </c>
      <c r="AO23" s="2">
        <f t="shared" si="23"/>
        <v>0</v>
      </c>
      <c r="AP23" s="2">
        <f t="shared" si="24"/>
        <v>0</v>
      </c>
      <c r="AQ23" s="2">
        <f t="shared" si="25"/>
        <v>0</v>
      </c>
      <c r="AR23" s="2">
        <f t="shared" si="26"/>
        <v>0</v>
      </c>
      <c r="AS23" s="2">
        <f t="shared" si="27"/>
        <v>0</v>
      </c>
      <c r="AT23" s="2">
        <f t="shared" si="28"/>
        <v>0</v>
      </c>
      <c r="AU23" s="2">
        <f t="shared" si="29"/>
        <v>0</v>
      </c>
      <c r="AV23" s="2">
        <f t="shared" si="30"/>
        <v>0</v>
      </c>
      <c r="AW23" s="2">
        <f t="shared" si="31"/>
        <v>0</v>
      </c>
      <c r="AX23" s="2">
        <f t="shared" si="32"/>
        <v>0</v>
      </c>
      <c r="AY23" s="2">
        <f t="shared" si="33"/>
        <v>0</v>
      </c>
      <c r="AZ23" s="2">
        <f t="shared" si="34"/>
        <v>0</v>
      </c>
      <c r="BA23" s="2">
        <f t="shared" si="35"/>
        <v>0</v>
      </c>
    </row>
    <row r="24" spans="1:53" x14ac:dyDescent="0.25">
      <c r="A24" s="108"/>
      <c r="B24" s="108"/>
      <c r="C24" s="108"/>
    </row>
  </sheetData>
  <mergeCells count="109">
    <mergeCell ref="A24:C24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1:E1"/>
    <mergeCell ref="AS5:AT5"/>
    <mergeCell ref="AS6:AT6"/>
    <mergeCell ref="AS7:AT7"/>
    <mergeCell ref="AS8:AT8"/>
    <mergeCell ref="A11:C11"/>
    <mergeCell ref="AA5:AB5"/>
    <mergeCell ref="AA6:AB6"/>
    <mergeCell ref="AA7:AB7"/>
    <mergeCell ref="AA8:AB8"/>
    <mergeCell ref="AQ5:AR5"/>
    <mergeCell ref="AQ6:AR6"/>
    <mergeCell ref="AQ7:AR7"/>
    <mergeCell ref="AQ8:AR8"/>
    <mergeCell ref="AA9:AC9"/>
    <mergeCell ref="AD9:AD10"/>
    <mergeCell ref="AE9:AE10"/>
    <mergeCell ref="AF9:AF10"/>
    <mergeCell ref="T9:U9"/>
    <mergeCell ref="N9:N10"/>
    <mergeCell ref="O9:O10"/>
    <mergeCell ref="P9:P10"/>
    <mergeCell ref="Q9:Q10"/>
    <mergeCell ref="R9:R10"/>
    <mergeCell ref="AU2:AW2"/>
    <mergeCell ref="AX2:AX3"/>
    <mergeCell ref="F1:U1"/>
    <mergeCell ref="V1:AK1"/>
    <mergeCell ref="AL1:BA1"/>
    <mergeCell ref="AA4:AB4"/>
    <mergeCell ref="AQ4:AR4"/>
    <mergeCell ref="AC4:AD4"/>
    <mergeCell ref="AS4:AT4"/>
    <mergeCell ref="AL2:AM2"/>
    <mergeCell ref="AN2:AN3"/>
    <mergeCell ref="AO2:AO3"/>
    <mergeCell ref="AP2:AP3"/>
    <mergeCell ref="AQ2:AR3"/>
    <mergeCell ref="AS2:AT3"/>
    <mergeCell ref="H2:H3"/>
    <mergeCell ref="I2:I3"/>
    <mergeCell ref="J2:J3"/>
    <mergeCell ref="K2:L3"/>
    <mergeCell ref="M2:N3"/>
    <mergeCell ref="R2:R3"/>
    <mergeCell ref="AY9:AY10"/>
    <mergeCell ref="AZ9:BA9"/>
    <mergeCell ref="V2:W2"/>
    <mergeCell ref="X2:X3"/>
    <mergeCell ref="Y2:Y3"/>
    <mergeCell ref="Z2:Z3"/>
    <mergeCell ref="AA2:AB3"/>
    <mergeCell ref="AC2:AD3"/>
    <mergeCell ref="AE2:AG2"/>
    <mergeCell ref="AH2:AH3"/>
    <mergeCell ref="AQ9:AS9"/>
    <mergeCell ref="AT9:AT10"/>
    <mergeCell ref="AU9:AU10"/>
    <mergeCell ref="AV9:AV10"/>
    <mergeCell ref="AW9:AW10"/>
    <mergeCell ref="AX9:AX10"/>
    <mergeCell ref="AG9:AG10"/>
    <mergeCell ref="AH9:AH10"/>
    <mergeCell ref="AI9:AI10"/>
    <mergeCell ref="AJ9:AK9"/>
    <mergeCell ref="AL9:AM9"/>
    <mergeCell ref="AN9:AP9"/>
    <mergeCell ref="V9:W9"/>
    <mergeCell ref="X9:Z9"/>
    <mergeCell ref="S9:S10"/>
    <mergeCell ref="A9:C10"/>
    <mergeCell ref="D9:D10"/>
    <mergeCell ref="E9:E10"/>
    <mergeCell ref="F9:G9"/>
    <mergeCell ref="H9:J9"/>
    <mergeCell ref="K9:M9"/>
    <mergeCell ref="A7:C7"/>
    <mergeCell ref="K7:L7"/>
    <mergeCell ref="M7:N7"/>
    <mergeCell ref="A8:C8"/>
    <mergeCell ref="K8:L8"/>
    <mergeCell ref="M8:N8"/>
    <mergeCell ref="A5:C5"/>
    <mergeCell ref="K5:L5"/>
    <mergeCell ref="M5:N5"/>
    <mergeCell ref="A6:C6"/>
    <mergeCell ref="K6:L6"/>
    <mergeCell ref="M6:N6"/>
    <mergeCell ref="O2:Q2"/>
    <mergeCell ref="A4:C4"/>
    <mergeCell ref="K4:L4"/>
    <mergeCell ref="M4:N4"/>
    <mergeCell ref="A2:C3"/>
    <mergeCell ref="D2:D3"/>
    <mergeCell ref="E2:E3"/>
    <mergeCell ref="F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CZ70"/>
  <sheetViews>
    <sheetView zoomScaleNormal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43" sqref="F43"/>
    </sheetView>
  </sheetViews>
  <sheetFormatPr defaultRowHeight="16.5" x14ac:dyDescent="0.25"/>
  <cols>
    <col min="1" max="1" width="16.5703125" style="35" bestFit="1" customWidth="1"/>
    <col min="2" max="2" width="9.7109375" style="36" bestFit="1" customWidth="1"/>
    <col min="3" max="3" width="2.5703125" style="36" bestFit="1" customWidth="1"/>
    <col min="4" max="4" width="9.140625" style="35"/>
    <col min="5" max="5" width="16.5703125" style="35" bestFit="1" customWidth="1"/>
    <col min="6" max="6" width="9.7109375" style="35" bestFit="1" customWidth="1"/>
    <col min="7" max="7" width="2.5703125" style="35" bestFit="1" customWidth="1"/>
    <col min="8" max="104" width="3.28515625" style="35" customWidth="1"/>
    <col min="105" max="16384" width="9.140625" style="35"/>
  </cols>
  <sheetData>
    <row r="1" spans="1:104" ht="17.25" thickBot="1" x14ac:dyDescent="0.3">
      <c r="A1" s="39" t="s">
        <v>158</v>
      </c>
      <c r="B1" s="40" t="s">
        <v>1</v>
      </c>
      <c r="C1" s="40" t="s">
        <v>5</v>
      </c>
      <c r="D1" s="41"/>
      <c r="E1" s="40" t="s">
        <v>0</v>
      </c>
      <c r="F1" s="40" t="s">
        <v>1</v>
      </c>
      <c r="G1" s="40" t="s">
        <v>5</v>
      </c>
      <c r="H1" s="38" t="s">
        <v>72</v>
      </c>
      <c r="I1" s="38" t="s">
        <v>73</v>
      </c>
      <c r="J1" s="38" t="s">
        <v>74</v>
      </c>
      <c r="K1" s="38" t="s">
        <v>75</v>
      </c>
      <c r="L1" s="38" t="s">
        <v>76</v>
      </c>
      <c r="M1" s="38" t="s">
        <v>77</v>
      </c>
      <c r="N1" s="38" t="s">
        <v>78</v>
      </c>
      <c r="O1" s="38" t="s">
        <v>79</v>
      </c>
      <c r="P1" s="38" t="s">
        <v>80</v>
      </c>
      <c r="Q1" s="38" t="s">
        <v>81</v>
      </c>
      <c r="R1" s="38" t="s">
        <v>82</v>
      </c>
      <c r="S1" s="38" t="s">
        <v>83</v>
      </c>
      <c r="T1" s="38" t="s">
        <v>84</v>
      </c>
      <c r="U1" s="38" t="s">
        <v>85</v>
      </c>
      <c r="V1" s="38" t="s">
        <v>86</v>
      </c>
      <c r="W1" s="38" t="s">
        <v>87</v>
      </c>
      <c r="X1" s="38" t="s">
        <v>88</v>
      </c>
      <c r="Y1" s="38" t="s">
        <v>89</v>
      </c>
      <c r="Z1" s="38" t="s">
        <v>90</v>
      </c>
      <c r="AA1" s="38" t="s">
        <v>91</v>
      </c>
      <c r="AB1" s="38" t="s">
        <v>92</v>
      </c>
      <c r="AC1" s="38" t="s">
        <v>93</v>
      </c>
      <c r="AD1" s="38" t="s">
        <v>94</v>
      </c>
      <c r="AE1" s="38" t="s">
        <v>95</v>
      </c>
      <c r="AF1" s="38" t="s">
        <v>96</v>
      </c>
      <c r="AG1" s="38" t="s">
        <v>97</v>
      </c>
      <c r="AH1" s="38" t="s">
        <v>98</v>
      </c>
      <c r="AI1" s="38" t="s">
        <v>99</v>
      </c>
      <c r="AJ1" s="38" t="s">
        <v>100</v>
      </c>
      <c r="AK1" s="38" t="s">
        <v>101</v>
      </c>
      <c r="AL1" s="38" t="s">
        <v>102</v>
      </c>
      <c r="AM1" s="38" t="s">
        <v>103</v>
      </c>
      <c r="AN1" s="38" t="s">
        <v>104</v>
      </c>
      <c r="AO1" s="38" t="s">
        <v>105</v>
      </c>
      <c r="AP1" s="38" t="s">
        <v>106</v>
      </c>
      <c r="AQ1" s="38" t="s">
        <v>107</v>
      </c>
      <c r="AR1" s="38" t="s">
        <v>167</v>
      </c>
      <c r="AS1" s="38" t="s">
        <v>168</v>
      </c>
      <c r="AT1" s="38" t="s">
        <v>169</v>
      </c>
      <c r="AU1" s="38" t="s">
        <v>170</v>
      </c>
      <c r="AV1" s="38" t="s">
        <v>171</v>
      </c>
      <c r="AW1" s="38" t="s">
        <v>172</v>
      </c>
      <c r="AX1" s="38" t="s">
        <v>173</v>
      </c>
      <c r="AY1" s="38" t="s">
        <v>174</v>
      </c>
      <c r="AZ1" s="38" t="s">
        <v>175</v>
      </c>
      <c r="BA1" s="38" t="s">
        <v>176</v>
      </c>
      <c r="BB1" s="38" t="s">
        <v>177</v>
      </c>
      <c r="BC1" s="38" t="s">
        <v>178</v>
      </c>
      <c r="BD1" s="38" t="s">
        <v>179</v>
      </c>
      <c r="BE1" s="38" t="s">
        <v>180</v>
      </c>
      <c r="BF1" s="38" t="s">
        <v>181</v>
      </c>
      <c r="BG1" s="38" t="s">
        <v>182</v>
      </c>
      <c r="BH1" s="38" t="s">
        <v>183</v>
      </c>
      <c r="BI1" s="38" t="s">
        <v>184</v>
      </c>
      <c r="BJ1" s="38" t="s">
        <v>185</v>
      </c>
      <c r="BK1" s="38" t="s">
        <v>186</v>
      </c>
      <c r="BL1" s="38" t="s">
        <v>187</v>
      </c>
      <c r="BM1" s="38" t="s">
        <v>188</v>
      </c>
      <c r="BN1" s="38" t="s">
        <v>189</v>
      </c>
      <c r="BO1" s="38" t="s">
        <v>190</v>
      </c>
      <c r="BP1" s="38" t="s">
        <v>191</v>
      </c>
      <c r="BQ1" s="38" t="s">
        <v>192</v>
      </c>
      <c r="BR1" s="38" t="s">
        <v>193</v>
      </c>
      <c r="BS1" s="38" t="s">
        <v>194</v>
      </c>
      <c r="BT1" s="38" t="s">
        <v>195</v>
      </c>
      <c r="BU1" s="38" t="s">
        <v>196</v>
      </c>
      <c r="BV1" s="38" t="s">
        <v>197</v>
      </c>
      <c r="BW1" s="38" t="s">
        <v>198</v>
      </c>
      <c r="BX1" s="38" t="s">
        <v>199</v>
      </c>
      <c r="BY1" s="38" t="s">
        <v>200</v>
      </c>
      <c r="BZ1" s="38" t="s">
        <v>201</v>
      </c>
      <c r="CA1" s="38" t="s">
        <v>202</v>
      </c>
      <c r="CB1" s="38" t="s">
        <v>203</v>
      </c>
      <c r="CC1" s="38" t="s">
        <v>204</v>
      </c>
      <c r="CD1" s="38" t="s">
        <v>205</v>
      </c>
      <c r="CE1" s="38" t="s">
        <v>206</v>
      </c>
      <c r="CF1" s="38" t="s">
        <v>207</v>
      </c>
      <c r="CG1" s="38" t="s">
        <v>208</v>
      </c>
      <c r="CH1" s="38" t="s">
        <v>209</v>
      </c>
      <c r="CI1" s="38" t="s">
        <v>210</v>
      </c>
      <c r="CJ1" s="38" t="s">
        <v>211</v>
      </c>
      <c r="CK1" s="38" t="s">
        <v>212</v>
      </c>
      <c r="CL1" s="38" t="s">
        <v>213</v>
      </c>
      <c r="CM1" s="38" t="s">
        <v>214</v>
      </c>
      <c r="CN1" s="38" t="s">
        <v>215</v>
      </c>
      <c r="CO1" s="38" t="s">
        <v>216</v>
      </c>
      <c r="CP1" s="38" t="s">
        <v>217</v>
      </c>
      <c r="CQ1" s="38" t="s">
        <v>218</v>
      </c>
      <c r="CR1" s="38" t="s">
        <v>219</v>
      </c>
      <c r="CS1" s="38" t="s">
        <v>220</v>
      </c>
      <c r="CT1" s="38" t="s">
        <v>221</v>
      </c>
      <c r="CU1" s="38" t="s">
        <v>222</v>
      </c>
      <c r="CV1" s="38" t="s">
        <v>223</v>
      </c>
      <c r="CW1" s="38" t="s">
        <v>224</v>
      </c>
      <c r="CX1" s="38" t="s">
        <v>225</v>
      </c>
      <c r="CY1" s="38" t="s">
        <v>226</v>
      </c>
      <c r="CZ1" s="38" t="s">
        <v>227</v>
      </c>
    </row>
    <row r="2" spans="1:104" ht="17.25" thickBot="1" x14ac:dyDescent="0.3">
      <c r="A2" s="42" t="s">
        <v>132</v>
      </c>
      <c r="B2" s="43" t="s">
        <v>2</v>
      </c>
      <c r="C2" s="43">
        <v>1</v>
      </c>
      <c r="D2" s="41"/>
      <c r="E2" s="44" t="str">
        <f t="array" ref="E2">IFERROR(INDEX(A$2:A$70,MATCH(LARGE(COUNTIF(A$1:A$70,"&gt;="&amp;IF(B$1:B$70=F2,A$1:A$70,"яяя"))-1,COUNTIF(F$2:F2,F2)),COUNTIF(A$2:A$70,"&gt;="&amp;IF(B$2:B$70=F2,A$2:A$70,"яяя")),)),"")</f>
        <v>Михалев Сергей</v>
      </c>
      <c r="F2" s="43" t="s">
        <v>2</v>
      </c>
      <c r="G2" s="43">
        <f>IFERROR(VLOOKUP(E2,A$2:C$70,3,),"")</f>
        <v>98</v>
      </c>
      <c r="H2" s="37" t="b">
        <v>1</v>
      </c>
    </row>
    <row r="3" spans="1:104" x14ac:dyDescent="0.25">
      <c r="A3" s="45" t="s">
        <v>133</v>
      </c>
      <c r="B3" s="46" t="s">
        <v>3</v>
      </c>
      <c r="C3" s="46">
        <v>44</v>
      </c>
      <c r="D3" s="41"/>
      <c r="E3" s="47" t="str">
        <f t="array" ref="E3">IFERROR(INDEX(A$2:A$70,MATCH(LARGE(COUNTIF(A$1:A$70,"&gt;="&amp;IF(B$1:B$70=F3,A$1:A$70,"яяя"))-1,COUNTIF(F$2:F3,F3)),COUNTIF(A$2:A$70,"&gt;="&amp;IF(B$2:B$70=F3,A$2:A$70,"яяя")),)),"")</f>
        <v>Савлов Максим</v>
      </c>
      <c r="F3" s="46" t="s">
        <v>2</v>
      </c>
      <c r="G3" s="46">
        <f t="shared" ref="G3:G66" si="0">IFERROR(VLOOKUP(E3,A$2:C$70,3,),"")</f>
        <v>1</v>
      </c>
      <c r="H3" s="37" t="b">
        <v>0</v>
      </c>
    </row>
    <row r="4" spans="1:104" x14ac:dyDescent="0.25">
      <c r="A4" s="47" t="s">
        <v>134</v>
      </c>
      <c r="B4" s="46" t="s">
        <v>4</v>
      </c>
      <c r="C4" s="46">
        <v>29</v>
      </c>
      <c r="D4" s="41"/>
      <c r="E4" s="47" t="str">
        <f t="array" ref="E4">IFERROR(INDEX(A$2:A$70,MATCH(LARGE(COUNTIF(A$1:A$70,"&gt;="&amp;IF(B$1:B$70=F4,A$1:A$70,"яяя"))-1,COUNTIF(F$2:F4,F4)),COUNTIF(A$2:A$70,"&gt;="&amp;IF(B$2:B$70=F4,A$2:A$70,"яяя")),)),"")</f>
        <v>Смирнов Владимир</v>
      </c>
      <c r="F4" s="46" t="s">
        <v>2</v>
      </c>
      <c r="G4" s="46">
        <f t="shared" si="0"/>
        <v>20</v>
      </c>
      <c r="H4" s="37" t="b">
        <v>0</v>
      </c>
    </row>
    <row r="5" spans="1:104" x14ac:dyDescent="0.25">
      <c r="A5" s="47" t="s">
        <v>6</v>
      </c>
      <c r="B5" s="46" t="s">
        <v>2</v>
      </c>
      <c r="C5" s="46">
        <v>20</v>
      </c>
      <c r="D5" s="41"/>
      <c r="E5" s="47" t="str">
        <f t="array" ref="E5">IFERROR(INDEX(A$2:A$70,MATCH(LARGE(COUNTIF(A$1:A$70,"&gt;="&amp;IF(B$1:B$70=F5,A$1:A$70,"яяя"))-1,COUNTIF(F$2:F5,F5)),COUNTIF(A$2:A$70,"&gt;="&amp;IF(B$2:B$70=F5,A$2:A$70,"яяя")),)),"")</f>
        <v/>
      </c>
      <c r="F5" s="46" t="s">
        <v>2</v>
      </c>
      <c r="G5" s="46" t="str">
        <f t="shared" si="0"/>
        <v/>
      </c>
      <c r="H5" s="37" t="b">
        <v>0</v>
      </c>
    </row>
    <row r="6" spans="1:104" x14ac:dyDescent="0.25">
      <c r="A6" s="47" t="s">
        <v>135</v>
      </c>
      <c r="B6" s="46" t="s">
        <v>4</v>
      </c>
      <c r="C6" s="46">
        <v>9</v>
      </c>
      <c r="D6" s="41"/>
      <c r="E6" s="47" t="str">
        <f t="array" ref="E6">IFERROR(INDEX(A$2:A$70,MATCH(LARGE(COUNTIF(A$1:A$70,"&gt;="&amp;IF(B$1:B$70=F6,A$1:A$70,"яяя"))-1,COUNTIF(F$2:F6,F6)),COUNTIF(A$2:A$70,"&gt;="&amp;IF(B$2:B$70=F6,A$2:A$70,"яяя")),)),"")</f>
        <v/>
      </c>
      <c r="F6" s="46" t="s">
        <v>2</v>
      </c>
      <c r="G6" s="46" t="str">
        <f t="shared" si="0"/>
        <v/>
      </c>
      <c r="H6" s="37" t="b">
        <v>0</v>
      </c>
    </row>
    <row r="7" spans="1:104" x14ac:dyDescent="0.25">
      <c r="A7" s="47" t="s">
        <v>136</v>
      </c>
      <c r="B7" s="46" t="s">
        <v>4</v>
      </c>
      <c r="C7" s="46">
        <v>7</v>
      </c>
      <c r="D7" s="41"/>
      <c r="E7" s="47" t="str">
        <f t="array" ref="E7">IFERROR(INDEX(A$2:A$70,MATCH(LARGE(COUNTIF(A$1:A$70,"&gt;="&amp;IF(B$1:B$70=F7,A$1:A$70,"яяя"))-1,COUNTIF(F$2:F7,F7)),COUNTIF(A$2:A$70,"&gt;="&amp;IF(B$2:B$70=F7,A$2:A$70,"яяя")),)),"")</f>
        <v>Бардаков Тимофей</v>
      </c>
      <c r="F7" s="46" t="s">
        <v>3</v>
      </c>
      <c r="G7" s="46">
        <f t="shared" si="0"/>
        <v>90</v>
      </c>
      <c r="H7" s="37" t="b">
        <v>1</v>
      </c>
    </row>
    <row r="8" spans="1:104" x14ac:dyDescent="0.25">
      <c r="A8" s="47" t="s">
        <v>138</v>
      </c>
      <c r="B8" s="46" t="s">
        <v>3</v>
      </c>
      <c r="C8" s="46">
        <v>15</v>
      </c>
      <c r="D8" s="41"/>
      <c r="E8" s="47" t="str">
        <f t="array" ref="E8">IFERROR(INDEX(A$2:A$70,MATCH(LARGE(COUNTIF(A$1:A$70,"&gt;="&amp;IF(B$1:B$70=F8,A$1:A$70,"яяя"))-1,COUNTIF(F$2:F8,F8)),COUNTIF(A$2:A$70,"&gt;="&amp;IF(B$2:B$70=F8,A$2:A$70,"яяя")),)),"")</f>
        <v>Бережок Олег</v>
      </c>
      <c r="F8" s="46" t="s">
        <v>3</v>
      </c>
      <c r="G8" s="46">
        <f t="shared" si="0"/>
        <v>15</v>
      </c>
      <c r="H8" s="37" t="b">
        <v>1</v>
      </c>
    </row>
    <row r="9" spans="1:104" x14ac:dyDescent="0.25">
      <c r="A9" s="47" t="s">
        <v>137</v>
      </c>
      <c r="B9" s="46" t="s">
        <v>4</v>
      </c>
      <c r="C9" s="46">
        <v>8</v>
      </c>
      <c r="D9" s="41"/>
      <c r="E9" s="47" t="str">
        <f t="array" ref="E9">IFERROR(INDEX(A$2:A$70,MATCH(LARGE(COUNTIF(A$1:A$70,"&gt;="&amp;IF(B$1:B$70=F9,A$1:A$70,"яяя"))-1,COUNTIF(F$2:F9,F9)),COUNTIF(A$2:A$70,"&gt;="&amp;IF(B$2:B$70=F9,A$2:A$70,"яяя")),)),"")</f>
        <v>Бурдаков Илья</v>
      </c>
      <c r="F9" s="46" t="s">
        <v>3</v>
      </c>
      <c r="G9" s="46">
        <f t="shared" si="0"/>
        <v>18</v>
      </c>
      <c r="H9" s="37" t="b">
        <v>0</v>
      </c>
    </row>
    <row r="10" spans="1:104" x14ac:dyDescent="0.25">
      <c r="A10" s="47" t="s">
        <v>147</v>
      </c>
      <c r="B10" s="46" t="s">
        <v>4</v>
      </c>
      <c r="C10" s="46">
        <v>24</v>
      </c>
      <c r="D10" s="41"/>
      <c r="E10" s="47" t="str">
        <f t="array" ref="E10">IFERROR(INDEX(A$2:A$70,MATCH(LARGE(COUNTIF(A$1:A$70,"&gt;="&amp;IF(B$1:B$70=F10,A$1:A$70,"яяя"))-1,COUNTIF(F$2:F10,F10)),COUNTIF(A$2:A$70,"&gt;="&amp;IF(B$2:B$70=F10,A$2:A$70,"яяя")),)),"")</f>
        <v>Габбасов</v>
      </c>
      <c r="F10" s="46" t="s">
        <v>3</v>
      </c>
      <c r="G10" s="46">
        <f t="shared" si="0"/>
        <v>0</v>
      </c>
      <c r="H10" s="37" t="b">
        <v>1</v>
      </c>
    </row>
    <row r="11" spans="1:104" x14ac:dyDescent="0.25">
      <c r="A11" s="47" t="s">
        <v>139</v>
      </c>
      <c r="B11" s="46" t="s">
        <v>4</v>
      </c>
      <c r="C11" s="46">
        <v>30</v>
      </c>
      <c r="D11" s="41"/>
      <c r="E11" s="47" t="str">
        <f t="array" ref="E11">IFERROR(INDEX(A$2:A$70,MATCH(LARGE(COUNTIF(A$1:A$70,"&gt;="&amp;IF(B$1:B$70=F11,A$1:A$70,"яяя"))-1,COUNTIF(F$2:F11,F11)),COUNTIF(A$2:A$70,"&gt;="&amp;IF(B$2:B$70=F11,A$2:A$70,"яяя")),)),"")</f>
        <v>Газизов Артём</v>
      </c>
      <c r="F11" s="46" t="s">
        <v>3</v>
      </c>
      <c r="G11" s="46">
        <f t="shared" si="0"/>
        <v>32</v>
      </c>
      <c r="H11" s="37" t="b">
        <v>0</v>
      </c>
    </row>
    <row r="12" spans="1:104" x14ac:dyDescent="0.25">
      <c r="A12" s="47" t="s">
        <v>140</v>
      </c>
      <c r="B12" s="46" t="s">
        <v>3</v>
      </c>
      <c r="C12" s="46">
        <v>90</v>
      </c>
      <c r="D12" s="41"/>
      <c r="E12" s="47" t="str">
        <f t="array" ref="E12">IFERROR(INDEX(A$2:A$70,MATCH(LARGE(COUNTIF(A$1:A$70,"&gt;="&amp;IF(B$1:B$70=F12,A$1:A$70,"яяя"))-1,COUNTIF(F$2:F12,F12)),COUNTIF(A$2:A$70,"&gt;="&amp;IF(B$2:B$70=F12,A$2:A$70,"яяя")),)),"")</f>
        <v>Гильманов Дамир</v>
      </c>
      <c r="F12" s="46" t="s">
        <v>3</v>
      </c>
      <c r="G12" s="46">
        <f t="shared" si="0"/>
        <v>44</v>
      </c>
      <c r="H12" s="37" t="b">
        <v>0</v>
      </c>
    </row>
    <row r="13" spans="1:104" x14ac:dyDescent="0.25">
      <c r="A13" s="47" t="s">
        <v>141</v>
      </c>
      <c r="B13" s="46" t="s">
        <v>3</v>
      </c>
      <c r="C13" s="46">
        <v>99</v>
      </c>
      <c r="D13" s="41"/>
      <c r="E13" s="47" t="str">
        <f t="array" ref="E13">IFERROR(INDEX(A$2:A$70,MATCH(LARGE(COUNTIF(A$1:A$70,"&gt;="&amp;IF(B$1:B$70=F13,A$1:A$70,"яяя"))-1,COUNTIF(F$2:F13,F13)),COUNTIF(A$2:A$70,"&gt;="&amp;IF(B$2:B$70=F13,A$2:A$70,"яяя")),)),"")</f>
        <v>Головков Денис</v>
      </c>
      <c r="F13" s="46" t="s">
        <v>3</v>
      </c>
      <c r="G13" s="46">
        <f t="shared" si="0"/>
        <v>17</v>
      </c>
      <c r="H13" s="37" t="b">
        <v>0</v>
      </c>
    </row>
    <row r="14" spans="1:104" x14ac:dyDescent="0.25">
      <c r="A14" s="47" t="s">
        <v>142</v>
      </c>
      <c r="B14" s="46" t="s">
        <v>4</v>
      </c>
      <c r="C14" s="46">
        <v>11</v>
      </c>
      <c r="D14" s="41"/>
      <c r="E14" s="47" t="str">
        <f t="array" ref="E14">IFERROR(INDEX(A$2:A$70,MATCH(LARGE(COUNTIF(A$1:A$70,"&gt;="&amp;IF(B$1:B$70=F14,A$1:A$70,"яяя"))-1,COUNTIF(F$2:F14,F14)),COUNTIF(A$2:A$70,"&gt;="&amp;IF(B$2:B$70=F14,A$2:A$70,"яяя")),)),"")</f>
        <v>Марков Савелий</v>
      </c>
      <c r="F14" s="46" t="s">
        <v>3</v>
      </c>
      <c r="G14" s="46">
        <f t="shared" si="0"/>
        <v>19</v>
      </c>
      <c r="H14" s="37" t="b">
        <v>0</v>
      </c>
    </row>
    <row r="15" spans="1:104" x14ac:dyDescent="0.25">
      <c r="A15" s="47" t="s">
        <v>143</v>
      </c>
      <c r="B15" s="46" t="s">
        <v>4</v>
      </c>
      <c r="C15" s="46"/>
      <c r="D15" s="41"/>
      <c r="E15" s="47" t="str">
        <f t="array" ref="E15">IFERROR(INDEX(A$2:A$70,MATCH(LARGE(COUNTIF(A$1:A$70,"&gt;="&amp;IF(B$1:B$70=F15,A$1:A$70,"яяя"))-1,COUNTIF(F$2:F15,F15)),COUNTIF(A$2:A$70,"&gt;="&amp;IF(B$2:B$70=F15,A$2:A$70,"яяя")),)),"")</f>
        <v>Паздников</v>
      </c>
      <c r="F15" s="46" t="s">
        <v>3</v>
      </c>
      <c r="G15" s="46">
        <f t="shared" si="0"/>
        <v>0</v>
      </c>
      <c r="H15" s="37" t="b">
        <v>0</v>
      </c>
    </row>
    <row r="16" spans="1:104" x14ac:dyDescent="0.25">
      <c r="A16" s="47" t="s">
        <v>146</v>
      </c>
      <c r="B16" s="46" t="s">
        <v>4</v>
      </c>
      <c r="C16" s="46">
        <v>10</v>
      </c>
      <c r="D16" s="41"/>
      <c r="E16" s="47" t="str">
        <f t="array" ref="E16">IFERROR(INDEX(A$2:A$70,MATCH(LARGE(COUNTIF(A$1:A$70,"&gt;="&amp;IF(B$1:B$70=F16,A$1:A$70,"яяя"))-1,COUNTIF(F$2:F16,F16)),COUNTIF(A$2:A$70,"&gt;="&amp;IF(B$2:B$70=F16,A$2:A$70,"яяя")),)),"")</f>
        <v>Пастухов Тимофей</v>
      </c>
      <c r="F16" s="46" t="s">
        <v>3</v>
      </c>
      <c r="G16" s="46">
        <f t="shared" si="0"/>
        <v>99</v>
      </c>
      <c r="H16" s="37" t="b">
        <v>0</v>
      </c>
    </row>
    <row r="17" spans="1:8" x14ac:dyDescent="0.25">
      <c r="A17" s="47" t="s">
        <v>144</v>
      </c>
      <c r="B17" s="46" t="s">
        <v>3</v>
      </c>
      <c r="C17" s="46">
        <v>32</v>
      </c>
      <c r="D17" s="41"/>
      <c r="E17" s="47" t="str">
        <f t="array" ref="E17">IFERROR(INDEX(A$2:A$70,MATCH(LARGE(COUNTIF(A$1:A$70,"&gt;="&amp;IF(B$1:B$70=F17,A$1:A$70,"яяя"))-1,COUNTIF(F$2:F17,F17)),COUNTIF(A$2:A$70,"&gt;="&amp;IF(B$2:B$70=F17,A$2:A$70,"яяя")),)),"")</f>
        <v>Прокопенко Александр</v>
      </c>
      <c r="F17" s="46" t="s">
        <v>3</v>
      </c>
      <c r="G17" s="46">
        <f t="shared" si="0"/>
        <v>25</v>
      </c>
      <c r="H17" s="37" t="b">
        <v>0</v>
      </c>
    </row>
    <row r="18" spans="1:8" x14ac:dyDescent="0.25">
      <c r="A18" s="47" t="s">
        <v>145</v>
      </c>
      <c r="B18" s="46" t="s">
        <v>4</v>
      </c>
      <c r="C18" s="46">
        <v>89</v>
      </c>
      <c r="D18" s="41"/>
      <c r="E18" s="47" t="str">
        <f t="array" ref="E18">IFERROR(INDEX(A$2:A$70,MATCH(LARGE(COUNTIF(A$1:A$70,"&gt;="&amp;IF(B$1:B$70=F18,A$1:A$70,"яяя"))-1,COUNTIF(F$2:F18,F18)),COUNTIF(A$2:A$70,"&gt;="&amp;IF(B$2:B$70=F18,A$2:A$70,"яяя")),)),"")</f>
        <v>Тютин Артур</v>
      </c>
      <c r="F18" s="46" t="s">
        <v>3</v>
      </c>
      <c r="G18" s="46">
        <f t="shared" si="0"/>
        <v>43</v>
      </c>
      <c r="H18" s="37" t="b">
        <v>0</v>
      </c>
    </row>
    <row r="19" spans="1:8" x14ac:dyDescent="0.25">
      <c r="A19" s="47" t="s">
        <v>159</v>
      </c>
      <c r="B19" s="46" t="s">
        <v>4</v>
      </c>
      <c r="C19" s="46">
        <v>13</v>
      </c>
      <c r="D19" s="41"/>
      <c r="E19" s="47" t="str">
        <f t="array" ref="E19">IFERROR(INDEX(A$2:A$70,MATCH(LARGE(COUNTIF(A$1:A$70,"&gt;="&amp;IF(B$1:B$70=F19,A$1:A$70,"яяя"))-1,COUNTIF(F$2:F19,F19)),COUNTIF(A$2:A$70,"&gt;="&amp;IF(B$2:B$70=F19,A$2:A$70,"яяя")),)),"")</f>
        <v/>
      </c>
      <c r="F19" s="46" t="s">
        <v>3</v>
      </c>
      <c r="G19" s="46" t="str">
        <f t="shared" si="0"/>
        <v/>
      </c>
      <c r="H19" s="37" t="b">
        <v>0</v>
      </c>
    </row>
    <row r="20" spans="1:8" x14ac:dyDescent="0.25">
      <c r="A20" s="47" t="s">
        <v>148</v>
      </c>
      <c r="B20" s="46" t="s">
        <v>4</v>
      </c>
      <c r="C20" s="46">
        <v>3</v>
      </c>
      <c r="D20" s="41"/>
      <c r="E20" s="47" t="str">
        <f t="array" ref="E20">IFERROR(INDEX(A$2:A$70,MATCH(LARGE(COUNTIF(A$1:A$70,"&gt;="&amp;IF(B$1:B$70=F20,A$1:A$70,"яяя"))-1,COUNTIF(F$2:F20,F20)),COUNTIF(A$2:A$70,"&gt;="&amp;IF(B$2:B$70=F20,A$2:A$70,"яяя")),)),"")</f>
        <v/>
      </c>
      <c r="F20" s="46" t="s">
        <v>3</v>
      </c>
      <c r="G20" s="46" t="str">
        <f t="shared" si="0"/>
        <v/>
      </c>
      <c r="H20" s="37" t="b">
        <v>0</v>
      </c>
    </row>
    <row r="21" spans="1:8" x14ac:dyDescent="0.25">
      <c r="A21" s="47" t="s">
        <v>160</v>
      </c>
      <c r="B21" s="46" t="s">
        <v>4</v>
      </c>
      <c r="C21" s="46">
        <v>23</v>
      </c>
      <c r="D21" s="41"/>
      <c r="E21" s="47" t="str">
        <f t="array" ref="E21">IFERROR(INDEX(A$2:A$70,MATCH(LARGE(COUNTIF(A$1:A$70,"&gt;="&amp;IF(B$1:B$70=F21,A$1:A$70,"яяя"))-1,COUNTIF(F$2:F21,F21)),COUNTIF(A$2:A$70,"&gt;="&amp;IF(B$2:B$70=F21,A$2:A$70,"яяя")),)),"")</f>
        <v/>
      </c>
      <c r="F21" s="46" t="s">
        <v>3</v>
      </c>
      <c r="G21" s="46" t="str">
        <f t="shared" si="0"/>
        <v/>
      </c>
      <c r="H21" s="37" t="b">
        <v>0</v>
      </c>
    </row>
    <row r="22" spans="1:8" x14ac:dyDescent="0.25">
      <c r="A22" s="47" t="s">
        <v>149</v>
      </c>
      <c r="B22" s="46" t="s">
        <v>4</v>
      </c>
      <c r="C22" s="46"/>
      <c r="D22" s="41"/>
      <c r="E22" s="47" t="str">
        <f t="array" ref="E22">IFERROR(INDEX(A$2:A$70,MATCH(LARGE(COUNTIF(A$1:A$70,"&gt;="&amp;IF(B$1:B$70=F22,A$1:A$70,"яяя"))-1,COUNTIF(F$2:F22,F22)),COUNTIF(A$2:A$70,"&gt;="&amp;IF(B$2:B$70=F22,A$2:A$70,"яяя")),)),"")</f>
        <v/>
      </c>
      <c r="F22" s="46" t="s">
        <v>3</v>
      </c>
      <c r="G22" s="46" t="str">
        <f t="shared" si="0"/>
        <v/>
      </c>
      <c r="H22" s="37" t="b">
        <v>0</v>
      </c>
    </row>
    <row r="23" spans="1:8" x14ac:dyDescent="0.25">
      <c r="A23" s="47" t="s">
        <v>163</v>
      </c>
      <c r="B23" s="46" t="s">
        <v>4</v>
      </c>
      <c r="C23" s="46"/>
      <c r="D23" s="41"/>
      <c r="E23" s="47" t="str">
        <f t="array" ref="E23">IFERROR(INDEX(A$2:A$70,MATCH(LARGE(COUNTIF(A$1:A$70,"&gt;="&amp;IF(B$1:B$70=F23,A$1:A$70,"яяя"))-1,COUNTIF(F$2:F23,F23)),COUNTIF(A$2:A$70,"&gt;="&amp;IF(B$2:B$70=F23,A$2:A$70,"яяя")),)),"")</f>
        <v>Артемьев Данил</v>
      </c>
      <c r="F23" s="46" t="s">
        <v>4</v>
      </c>
      <c r="G23" s="46">
        <f t="shared" si="0"/>
        <v>13</v>
      </c>
      <c r="H23" s="37" t="b">
        <v>1</v>
      </c>
    </row>
    <row r="24" spans="1:8" x14ac:dyDescent="0.25">
      <c r="A24" s="47" t="s">
        <v>150</v>
      </c>
      <c r="B24" s="46" t="s">
        <v>4</v>
      </c>
      <c r="C24" s="46">
        <v>88</v>
      </c>
      <c r="D24" s="41"/>
      <c r="E24" s="47" t="str">
        <f t="array" ref="E24">IFERROR(INDEX(A$2:A$70,MATCH(LARGE(COUNTIF(A$1:A$70,"&gt;="&amp;IF(B$1:B$70=F24,A$1:A$70,"яяя"))-1,COUNTIF(F$2:F24,F24)),COUNTIF(A$2:A$70,"&gt;="&amp;IF(B$2:B$70=F24,A$2:A$70,"яяя")),)),"")</f>
        <v>Атаманов Иван</v>
      </c>
      <c r="F24" s="46" t="s">
        <v>4</v>
      </c>
      <c r="G24" s="46">
        <f t="shared" si="0"/>
        <v>20</v>
      </c>
      <c r="H24" s="37" t="b">
        <v>1</v>
      </c>
    </row>
    <row r="25" spans="1:8" x14ac:dyDescent="0.25">
      <c r="A25" s="47" t="s">
        <v>165</v>
      </c>
      <c r="B25" s="46" t="s">
        <v>3</v>
      </c>
      <c r="C25" s="46">
        <v>17</v>
      </c>
      <c r="D25" s="41"/>
      <c r="E25" s="47" t="str">
        <f t="array" ref="E25">IFERROR(INDEX(A$2:A$70,MATCH(LARGE(COUNTIF(A$1:A$70,"&gt;="&amp;IF(B$1:B$70=F25,A$1:A$70,"яяя"))-1,COUNTIF(F$2:F25,F25)),COUNTIF(A$2:A$70,"&gt;="&amp;IF(B$2:B$70=F25,A$2:A$70,"яяя")),)),"")</f>
        <v>Богомяков Константин</v>
      </c>
      <c r="F25" s="46" t="s">
        <v>4</v>
      </c>
      <c r="G25" s="46">
        <f t="shared" si="0"/>
        <v>24</v>
      </c>
      <c r="H25" s="37" t="b">
        <v>1</v>
      </c>
    </row>
    <row r="26" spans="1:8" x14ac:dyDescent="0.25">
      <c r="A26" s="47" t="s">
        <v>166</v>
      </c>
      <c r="B26" s="46" t="s">
        <v>4</v>
      </c>
      <c r="C26" s="46"/>
      <c r="D26" s="41"/>
      <c r="E26" s="47" t="str">
        <f t="array" ref="E26">IFERROR(INDEX(A$2:A$70,MATCH(LARGE(COUNTIF(A$1:A$70,"&gt;="&amp;IF(B$1:B$70=F26,A$1:A$70,"яяя"))-1,COUNTIF(F$2:F26,F26)),COUNTIF(A$2:A$70,"&gt;="&amp;IF(B$2:B$70=F26,A$2:A$70,"яяя")),)),"")</f>
        <v>Вишневский Александр</v>
      </c>
      <c r="F26" s="46" t="s">
        <v>4</v>
      </c>
      <c r="G26" s="46">
        <f t="shared" si="0"/>
        <v>89</v>
      </c>
      <c r="H26" s="37" t="b">
        <v>0</v>
      </c>
    </row>
    <row r="27" spans="1:8" x14ac:dyDescent="0.25">
      <c r="A27" s="47" t="s">
        <v>164</v>
      </c>
      <c r="B27" s="46" t="s">
        <v>3</v>
      </c>
      <c r="C27" s="46">
        <v>25</v>
      </c>
      <c r="D27" s="41"/>
      <c r="E27" s="47" t="str">
        <f t="array" ref="E27">IFERROR(INDEX(A$2:A$70,MATCH(LARGE(COUNTIF(A$1:A$70,"&gt;="&amp;IF(B$1:B$70=F27,A$1:A$70,"яяя"))-1,COUNTIF(F$2:F27,F27)),COUNTIF(A$2:A$70,"&gt;="&amp;IF(B$2:B$70=F27,A$2:A$70,"яяя")),)),"")</f>
        <v>Гуленов Сергей</v>
      </c>
      <c r="F27" s="46" t="s">
        <v>4</v>
      </c>
      <c r="G27" s="46">
        <f t="shared" si="0"/>
        <v>11</v>
      </c>
      <c r="H27" s="37" t="b">
        <v>0</v>
      </c>
    </row>
    <row r="28" spans="1:8" x14ac:dyDescent="0.25">
      <c r="A28" s="47" t="s">
        <v>151</v>
      </c>
      <c r="B28" s="46" t="s">
        <v>3</v>
      </c>
      <c r="C28" s="46">
        <v>18</v>
      </c>
      <c r="D28" s="41"/>
      <c r="E28" s="47" t="str">
        <f t="array" ref="E28">IFERROR(INDEX(A$2:A$70,MATCH(LARGE(COUNTIF(A$1:A$70,"&gt;="&amp;IF(B$1:B$70=F28,A$1:A$70,"яяя"))-1,COUNTIF(F$2:F28,F28)),COUNTIF(A$2:A$70,"&gt;="&amp;IF(B$2:B$70=F28,A$2:A$70,"яяя")),)),"")</f>
        <v>Киреев Евгений</v>
      </c>
      <c r="F28" s="46" t="s">
        <v>4</v>
      </c>
      <c r="G28" s="46">
        <f t="shared" si="0"/>
        <v>23</v>
      </c>
      <c r="H28" s="37" t="b">
        <v>0</v>
      </c>
    </row>
    <row r="29" spans="1:8" x14ac:dyDescent="0.25">
      <c r="A29" s="47" t="s">
        <v>152</v>
      </c>
      <c r="B29" s="46" t="s">
        <v>3</v>
      </c>
      <c r="C29" s="46"/>
      <c r="D29" s="41"/>
      <c r="E29" s="47" t="str">
        <f t="array" ref="E29">IFERROR(INDEX(A$2:A$70,MATCH(LARGE(COUNTIF(A$1:A$70,"&gt;="&amp;IF(B$1:B$70=F29,A$1:A$70,"яяя"))-1,COUNTIF(F$2:F29,F29)),COUNTIF(A$2:A$70,"&gt;="&amp;IF(B$2:B$70=F29,A$2:A$70,"яяя")),)),"")</f>
        <v>Кобелев Влад</v>
      </c>
      <c r="F29" s="46" t="s">
        <v>4</v>
      </c>
      <c r="G29" s="46">
        <f t="shared" si="0"/>
        <v>9</v>
      </c>
      <c r="H29" s="37" t="b">
        <v>0</v>
      </c>
    </row>
    <row r="30" spans="1:8" x14ac:dyDescent="0.25">
      <c r="A30" s="47" t="s">
        <v>153</v>
      </c>
      <c r="B30" s="46" t="s">
        <v>3</v>
      </c>
      <c r="C30" s="46"/>
      <c r="D30" s="41"/>
      <c r="E30" s="47" t="str">
        <f t="array" ref="E30">IFERROR(INDEX(A$2:A$70,MATCH(LARGE(COUNTIF(A$1:A$70,"&gt;="&amp;IF(B$1:B$70=F30,A$1:A$70,"яяя"))-1,COUNTIF(F$2:F30,F30)),COUNTIF(A$2:A$70,"&gt;="&amp;IF(B$2:B$70=F30,A$2:A$70,"яяя")),)),"")</f>
        <v>Колодин Егор</v>
      </c>
      <c r="F30" s="46" t="s">
        <v>4</v>
      </c>
      <c r="G30" s="46">
        <f t="shared" si="0"/>
        <v>79</v>
      </c>
      <c r="H30" s="37" t="b">
        <v>0</v>
      </c>
    </row>
    <row r="31" spans="1:8" x14ac:dyDescent="0.25">
      <c r="A31" s="47" t="s">
        <v>154</v>
      </c>
      <c r="B31" s="46" t="s">
        <v>3</v>
      </c>
      <c r="C31" s="46">
        <v>43</v>
      </c>
      <c r="D31" s="41"/>
      <c r="E31" s="47" t="str">
        <f t="array" ref="E31">IFERROR(INDEX(A$2:A$70,MATCH(LARGE(COUNTIF(A$1:A$70,"&gt;="&amp;IF(B$1:B$70=F31,A$1:A$70,"яяя"))-1,COUNTIF(F$2:F31,F31)),COUNTIF(A$2:A$70,"&gt;="&amp;IF(B$2:B$70=F31,A$2:A$70,"яяя")),)),"")</f>
        <v>Колыванов Кирилл</v>
      </c>
      <c r="F31" s="46" t="s">
        <v>4</v>
      </c>
      <c r="G31" s="46">
        <f t="shared" si="0"/>
        <v>3</v>
      </c>
      <c r="H31" s="37" t="b">
        <v>0</v>
      </c>
    </row>
    <row r="32" spans="1:8" x14ac:dyDescent="0.25">
      <c r="A32" s="47" t="s">
        <v>155</v>
      </c>
      <c r="B32" s="46" t="s">
        <v>3</v>
      </c>
      <c r="C32" s="46">
        <v>19</v>
      </c>
      <c r="D32" s="41"/>
      <c r="E32" s="47" t="str">
        <f t="array" ref="E32">IFERROR(INDEX(A$2:A$70,MATCH(LARGE(COUNTIF(A$1:A$70,"&gt;="&amp;IF(B$1:B$70=F32,A$1:A$70,"яяя"))-1,COUNTIF(F$2:F32,F32)),COUNTIF(A$2:A$70,"&gt;="&amp;IF(B$2:B$70=F32,A$2:A$70,"яяя")),)),"")</f>
        <v>Кулиш Лев</v>
      </c>
      <c r="F32" s="46" t="s">
        <v>4</v>
      </c>
      <c r="G32" s="46">
        <f t="shared" si="0"/>
        <v>0</v>
      </c>
      <c r="H32" s="37" t="b">
        <v>0</v>
      </c>
    </row>
    <row r="33" spans="1:8" x14ac:dyDescent="0.25">
      <c r="A33" s="47" t="s">
        <v>156</v>
      </c>
      <c r="B33" s="46" t="s">
        <v>4</v>
      </c>
      <c r="C33" s="46"/>
      <c r="D33" s="41"/>
      <c r="E33" s="47" t="str">
        <f t="array" ref="E33">IFERROR(INDEX(A$2:A$70,MATCH(LARGE(COUNTIF(A$1:A$70,"&gt;="&amp;IF(B$1:B$70=F33,A$1:A$70,"яяя"))-1,COUNTIF(F$2:F33,F33)),COUNTIF(A$2:A$70,"&gt;="&amp;IF(B$2:B$70=F33,A$2:A$70,"яяя")),)),"")</f>
        <v>Мельников Глеб</v>
      </c>
      <c r="F33" s="46" t="s">
        <v>4</v>
      </c>
      <c r="G33" s="46">
        <f t="shared" si="0"/>
        <v>29</v>
      </c>
      <c r="H33" s="37" t="b">
        <v>0</v>
      </c>
    </row>
    <row r="34" spans="1:8" x14ac:dyDescent="0.25">
      <c r="A34" s="47" t="s">
        <v>157</v>
      </c>
      <c r="B34" s="46" t="s">
        <v>4</v>
      </c>
      <c r="C34" s="46">
        <v>20</v>
      </c>
      <c r="D34" s="41"/>
      <c r="E34" s="47" t="str">
        <f t="array" ref="E34">IFERROR(INDEX(A$2:A$70,MATCH(LARGE(COUNTIF(A$1:A$70,"&gt;="&amp;IF(B$1:B$70=F34,A$1:A$70,"яяя"))-1,COUNTIF(F$2:F34,F34)),COUNTIF(A$2:A$70,"&gt;="&amp;IF(B$2:B$70=F34,A$2:A$70,"яяя")),)),"")</f>
        <v>Никулин Иван</v>
      </c>
      <c r="F34" s="46" t="s">
        <v>4</v>
      </c>
      <c r="G34" s="46">
        <f t="shared" si="0"/>
        <v>7</v>
      </c>
      <c r="H34" s="37" t="b">
        <v>0</v>
      </c>
    </row>
    <row r="35" spans="1:8" x14ac:dyDescent="0.25">
      <c r="A35" s="47" t="s">
        <v>161</v>
      </c>
      <c r="B35" s="46" t="s">
        <v>4</v>
      </c>
      <c r="C35" s="46">
        <v>79</v>
      </c>
      <c r="D35" s="41"/>
      <c r="E35" s="47" t="str">
        <f t="array" ref="E35">IFERROR(INDEX(A$2:A$70,MATCH(LARGE(COUNTIF(A$1:A$70,"&gt;="&amp;IF(B$1:B$70=F35,A$1:A$70,"яяя"))-1,COUNTIF(F$2:F35,F35)),COUNTIF(A$2:A$70,"&gt;="&amp;IF(B$2:B$70=F35,A$2:A$70,"яяя")),)),"")</f>
        <v>Окороков Семён</v>
      </c>
      <c r="F35" s="46" t="s">
        <v>4</v>
      </c>
      <c r="G35" s="46">
        <f t="shared" si="0"/>
        <v>0</v>
      </c>
      <c r="H35" s="37" t="b">
        <v>0</v>
      </c>
    </row>
    <row r="36" spans="1:8" x14ac:dyDescent="0.25">
      <c r="A36" s="47" t="s">
        <v>162</v>
      </c>
      <c r="B36" s="46" t="s">
        <v>2</v>
      </c>
      <c r="C36" s="46">
        <v>98</v>
      </c>
      <c r="D36" s="41"/>
      <c r="E36" s="47" t="str">
        <f t="array" ref="E36">IFERROR(INDEX(A$2:A$70,MATCH(LARGE(COUNTIF(A$1:A$70,"&gt;="&amp;IF(B$1:B$70=F36,A$1:A$70,"яяя"))-1,COUNTIF(F$2:F36,F36)),COUNTIF(A$2:A$70,"&gt;="&amp;IF(B$2:B$70=F36,A$2:A$70,"яяя")),)),"")</f>
        <v>Полевщиков Яков</v>
      </c>
      <c r="F36" s="46" t="s">
        <v>4</v>
      </c>
      <c r="G36" s="46">
        <f t="shared" si="0"/>
        <v>0</v>
      </c>
      <c r="H36" s="37" t="b">
        <v>0</v>
      </c>
    </row>
    <row r="37" spans="1:8" x14ac:dyDescent="0.25">
      <c r="A37" s="47"/>
      <c r="B37" s="46"/>
      <c r="C37" s="46"/>
      <c r="D37" s="41"/>
      <c r="E37" s="47" t="str">
        <f t="array" ref="E37">IFERROR(INDEX(A$2:A$70,MATCH(LARGE(COUNTIF(A$1:A$70,"&gt;="&amp;IF(B$1:B$70=F37,A$1:A$70,"яяя"))-1,COUNTIF(F$2:F37,F37)),COUNTIF(A$2:A$70,"&gt;="&amp;IF(B$2:B$70=F37,A$2:A$70,"яяя")),)),"")</f>
        <v>Пугач</v>
      </c>
      <c r="F37" s="46" t="s">
        <v>4</v>
      </c>
      <c r="G37" s="46">
        <f t="shared" si="0"/>
        <v>88</v>
      </c>
      <c r="H37" s="37" t="b">
        <v>0</v>
      </c>
    </row>
    <row r="38" spans="1:8" x14ac:dyDescent="0.25">
      <c r="A38" s="47"/>
      <c r="B38" s="46"/>
      <c r="C38" s="46"/>
      <c r="D38" s="41"/>
      <c r="E38" s="47" t="str">
        <f t="array" ref="E38">IFERROR(INDEX(A$2:A$70,MATCH(LARGE(COUNTIF(A$1:A$70,"&gt;="&amp;IF(B$1:B$70=F38,A$1:A$70,"яяя"))-1,COUNTIF(F$2:F38,F38)),COUNTIF(A$2:A$70,"&gt;="&amp;IF(B$2:B$70=F38,A$2:A$70,"яяя")),)),"")</f>
        <v>Русинов Даниил</v>
      </c>
      <c r="F38" s="46" t="s">
        <v>4</v>
      </c>
      <c r="G38" s="46">
        <f t="shared" si="0"/>
        <v>10</v>
      </c>
      <c r="H38" s="37" t="b">
        <v>0</v>
      </c>
    </row>
    <row r="39" spans="1:8" x14ac:dyDescent="0.25">
      <c r="A39" s="47"/>
      <c r="B39" s="46"/>
      <c r="C39" s="46"/>
      <c r="D39" s="41"/>
      <c r="E39" s="47" t="str">
        <f t="array" ref="E39">IFERROR(INDEX(A$2:A$70,MATCH(LARGE(COUNTIF(A$1:A$70,"&gt;="&amp;IF(B$1:B$70=F39,A$1:A$70,"яяя"))-1,COUNTIF(F$2:F39,F39)),COUNTIF(A$2:A$70,"&gt;="&amp;IF(B$2:B$70=F39,A$2:A$70,"яяя")),)),"")</f>
        <v xml:space="preserve">Сапогов Максим </v>
      </c>
      <c r="F39" s="46" t="s">
        <v>4</v>
      </c>
      <c r="G39" s="46">
        <f t="shared" si="0"/>
        <v>8</v>
      </c>
      <c r="H39" s="37" t="b">
        <v>0</v>
      </c>
    </row>
    <row r="40" spans="1:8" x14ac:dyDescent="0.25">
      <c r="A40" s="47"/>
      <c r="B40" s="46"/>
      <c r="C40" s="46"/>
      <c r="D40" s="41"/>
      <c r="E40" s="47" t="str">
        <f t="array" ref="E40">IFERROR(INDEX(A$2:A$70,MATCH(LARGE(COUNTIF(A$1:A$70,"&gt;="&amp;IF(B$1:B$70=F40,A$1:A$70,"яяя"))-1,COUNTIF(F$2:F40,F40)),COUNTIF(A$2:A$70,"&gt;="&amp;IF(B$2:B$70=F40,A$2:A$70,"яяя")),)),"")</f>
        <v>Тёмкин Ярослав</v>
      </c>
      <c r="F40" s="46" t="s">
        <v>4</v>
      </c>
      <c r="G40" s="46">
        <f t="shared" si="0"/>
        <v>30</v>
      </c>
      <c r="H40" s="37" t="b">
        <v>0</v>
      </c>
    </row>
    <row r="41" spans="1:8" x14ac:dyDescent="0.25">
      <c r="A41" s="47"/>
      <c r="B41" s="46"/>
      <c r="C41" s="46"/>
      <c r="D41" s="41"/>
      <c r="E41" s="47" t="str">
        <f t="array" ref="E41">IFERROR(INDEX(A$2:A$70,MATCH(LARGE(COUNTIF(A$1:A$70,"&gt;="&amp;IF(B$1:B$70=F41,A$1:A$70,"яяя"))-1,COUNTIF(F$2:F41,F41)),COUNTIF(A$2:A$70,"&gt;="&amp;IF(B$2:B$70=F41,A$2:A$70,"яяя")),)),"")</f>
        <v>Тиунов Данил</v>
      </c>
      <c r="F41" s="46" t="s">
        <v>4</v>
      </c>
      <c r="G41" s="46">
        <f t="shared" si="0"/>
        <v>0</v>
      </c>
      <c r="H41" s="37" t="b">
        <v>0</v>
      </c>
    </row>
    <row r="42" spans="1:8" x14ac:dyDescent="0.25">
      <c r="A42" s="47"/>
      <c r="B42" s="46"/>
      <c r="C42" s="46"/>
      <c r="D42" s="41"/>
      <c r="E42" s="47" t="str">
        <f t="array" ref="E42">IFERROR(INDEX(A$2:A$70,MATCH(LARGE(COUNTIF(A$1:A$70,"&gt;="&amp;IF(B$1:B$70=F42,A$1:A$70,"яяя"))-1,COUNTIF(F$2:F42,F42)),COUNTIF(A$2:A$70,"&gt;="&amp;IF(B$2:B$70=F42,A$2:A$70,"яяя")),)),"")</f>
        <v>Шимф Иван</v>
      </c>
      <c r="F42" s="46" t="s">
        <v>4</v>
      </c>
      <c r="G42" s="46">
        <f t="shared" si="0"/>
        <v>0</v>
      </c>
      <c r="H42" s="37" t="b">
        <v>0</v>
      </c>
    </row>
    <row r="43" spans="1:8" x14ac:dyDescent="0.25">
      <c r="A43" s="47"/>
      <c r="B43" s="46"/>
      <c r="C43" s="46"/>
      <c r="D43" s="41"/>
      <c r="E43" s="47" t="str">
        <f t="array" ref="E43">IFERROR(INDEX(A$2:A$70,MATCH(LARGE(COUNTIF(A$1:A$70,"&gt;="&amp;IF(B$1:B$70=F43,A$1:A$70,"яяя"))-1,COUNTIF(F$2:F43,F43)),COUNTIF(A$2:A$70,"&gt;="&amp;IF(B$2:B$70=F43,A$2:A$70,"яяя")),)),"")</f>
        <v/>
      </c>
      <c r="F43" s="46" t="s">
        <v>4</v>
      </c>
      <c r="G43" s="46" t="str">
        <f t="shared" si="0"/>
        <v/>
      </c>
      <c r="H43" s="37" t="b">
        <v>0</v>
      </c>
    </row>
    <row r="44" spans="1:8" x14ac:dyDescent="0.25">
      <c r="A44" s="47"/>
      <c r="B44" s="46"/>
      <c r="C44" s="46"/>
      <c r="D44" s="41"/>
      <c r="E44" s="47" t="str">
        <f t="array" ref="E44">IFERROR(INDEX(A$2:A$70,MATCH(LARGE(COUNTIF(A$1:A$70,"&gt;="&amp;IF(B$1:B$70=F44,A$1:A$70,"яяя"))-1,COUNTIF(F$2:F44,F44)),COUNTIF(A$2:A$70,"&gt;="&amp;IF(B$2:B$70=F44,A$2:A$70,"яяя")),)),"")</f>
        <v/>
      </c>
      <c r="F44" s="46" t="s">
        <v>4</v>
      </c>
      <c r="G44" s="46" t="str">
        <f t="shared" si="0"/>
        <v/>
      </c>
      <c r="H44" s="37" t="b">
        <v>0</v>
      </c>
    </row>
    <row r="45" spans="1:8" x14ac:dyDescent="0.25">
      <c r="A45" s="47"/>
      <c r="B45" s="46"/>
      <c r="C45" s="46"/>
      <c r="D45" s="41"/>
      <c r="E45" s="47" t="str">
        <f t="array" ref="E45">IFERROR(INDEX(A$2:A$70,MATCH(LARGE(COUNTIF(A$1:A$70,"&gt;="&amp;IF(B$1:B$70=F45,A$1:A$70,"яяя"))-1,COUNTIF(F$2:F45,F45)),COUNTIF(A$2:A$70,"&gt;="&amp;IF(B$2:B$70=F45,A$2:A$70,"яяя")),)),"")</f>
        <v/>
      </c>
      <c r="F45" s="46" t="s">
        <v>4</v>
      </c>
      <c r="G45" s="46" t="str">
        <f t="shared" si="0"/>
        <v/>
      </c>
      <c r="H45" s="37" t="b">
        <v>0</v>
      </c>
    </row>
    <row r="46" spans="1:8" x14ac:dyDescent="0.25">
      <c r="A46" s="47"/>
      <c r="B46" s="46"/>
      <c r="C46" s="46"/>
      <c r="D46" s="41"/>
      <c r="E46" s="47" t="str">
        <f t="array" ref="E46">IFERROR(INDEX(A$2:A$70,MATCH(LARGE(COUNTIF(A$1:A$70,"&gt;="&amp;IF(B$1:B$70=F46,A$1:A$70,"яяя"))-1,COUNTIF(F$2:F46,F46)),COUNTIF(A$2:A$70,"&gt;="&amp;IF(B$2:B$70=F46,A$2:A$70,"яяя")),)),"")</f>
        <v/>
      </c>
      <c r="F46" s="46" t="s">
        <v>4</v>
      </c>
      <c r="G46" s="46" t="str">
        <f t="shared" si="0"/>
        <v/>
      </c>
      <c r="H46" s="37" t="b">
        <v>0</v>
      </c>
    </row>
    <row r="47" spans="1:8" x14ac:dyDescent="0.25">
      <c r="A47" s="47"/>
      <c r="B47" s="46"/>
      <c r="C47" s="46"/>
      <c r="D47" s="41"/>
      <c r="E47" s="47" t="str">
        <f t="array" ref="E47">IFERROR(INDEX(A$2:A$70,MATCH(LARGE(COUNTIF(A$1:A$70,"&gt;="&amp;IF(B$1:B$70=F47,A$1:A$70,"яяя"))-1,COUNTIF(F$2:F47,F47)),COUNTIF(A$2:A$70,"&gt;="&amp;IF(B$2:B$70=F47,A$2:A$70,"яяя")),)),"")</f>
        <v/>
      </c>
      <c r="F47" s="46" t="s">
        <v>4</v>
      </c>
      <c r="G47" s="46" t="str">
        <f t="shared" si="0"/>
        <v/>
      </c>
      <c r="H47" s="37" t="b">
        <v>0</v>
      </c>
    </row>
    <row r="48" spans="1:8" x14ac:dyDescent="0.25">
      <c r="A48" s="47"/>
      <c r="B48" s="46"/>
      <c r="C48" s="46"/>
      <c r="D48" s="41"/>
      <c r="E48" s="47" t="str">
        <f t="array" ref="E48">IFERROR(INDEX(A$2:A$70,MATCH(LARGE(COUNTIF(A$1:A$70,"&gt;="&amp;IF(B$1:B$70=F48,A$1:A$70,"яяя"))-1,COUNTIF(F$2:F48,F48)),COUNTIF(A$2:A$70,"&gt;="&amp;IF(B$2:B$70=F48,A$2:A$70,"яяя")),)),"")</f>
        <v/>
      </c>
      <c r="F48" s="46" t="s">
        <v>4</v>
      </c>
      <c r="G48" s="46" t="str">
        <f t="shared" si="0"/>
        <v/>
      </c>
      <c r="H48" s="37" t="b">
        <v>0</v>
      </c>
    </row>
    <row r="49" spans="1:8" x14ac:dyDescent="0.25">
      <c r="A49" s="47"/>
      <c r="B49" s="46"/>
      <c r="C49" s="46"/>
      <c r="D49" s="41"/>
      <c r="E49" s="47" t="str">
        <f t="array" ref="E49">IFERROR(INDEX(A$2:A$70,MATCH(LARGE(COUNTIF(A$1:A$70,"&gt;="&amp;IF(B$1:B$70=F49,A$1:A$70,"яяя"))-1,COUNTIF(F$2:F49,F49)),COUNTIF(A$2:A$70,"&gt;="&amp;IF(B$2:B$70=F49,A$2:A$70,"яяя")),)),"")</f>
        <v/>
      </c>
      <c r="F49" s="46" t="s">
        <v>4</v>
      </c>
      <c r="G49" s="46" t="str">
        <f t="shared" si="0"/>
        <v/>
      </c>
      <c r="H49" s="37" t="b">
        <v>0</v>
      </c>
    </row>
    <row r="50" spans="1:8" x14ac:dyDescent="0.25">
      <c r="A50" s="47"/>
      <c r="B50" s="46"/>
      <c r="C50" s="46"/>
      <c r="D50" s="41"/>
      <c r="E50" s="47" t="str">
        <f t="array" ref="E50">IFERROR(INDEX(A$2:A$70,MATCH(LARGE(COUNTIF(A$1:A$70,"&gt;="&amp;IF(B$1:B$70=F50,A$1:A$70,"яяя"))-1,COUNTIF(F$2:F50,F50)),COUNTIF(A$2:A$70,"&gt;="&amp;IF(B$2:B$70=F50,A$2:A$70,"яяя")),)),"")</f>
        <v/>
      </c>
      <c r="F50" s="46" t="s">
        <v>4</v>
      </c>
      <c r="G50" s="46" t="str">
        <f t="shared" si="0"/>
        <v/>
      </c>
      <c r="H50" s="37" t="b">
        <v>0</v>
      </c>
    </row>
    <row r="51" spans="1:8" x14ac:dyDescent="0.25">
      <c r="A51" s="47"/>
      <c r="B51" s="46"/>
      <c r="C51" s="46"/>
      <c r="D51" s="41"/>
      <c r="E51" s="47" t="str">
        <f t="array" ref="E51">IFERROR(INDEX(A$2:A$70,MATCH(LARGE(COUNTIF(A$1:A$70,"&gt;="&amp;IF(B$1:B$70=F51,A$1:A$70,"яяя"))-1,COUNTIF(F$2:F51,F51)),COUNTIF(A$2:A$70,"&gt;="&amp;IF(B$2:B$70=F51,A$2:A$70,"яяя")),)),"")</f>
        <v/>
      </c>
      <c r="F51" s="46" t="s">
        <v>4</v>
      </c>
      <c r="G51" s="46" t="str">
        <f t="shared" si="0"/>
        <v/>
      </c>
      <c r="H51" s="37" t="b">
        <v>0</v>
      </c>
    </row>
    <row r="52" spans="1:8" x14ac:dyDescent="0.25">
      <c r="A52" s="47"/>
      <c r="B52" s="46"/>
      <c r="C52" s="46"/>
      <c r="D52" s="41"/>
      <c r="E52" s="47" t="str">
        <f t="array" ref="E52">IFERROR(INDEX(A$2:A$70,MATCH(LARGE(COUNTIF(A$1:A$70,"&gt;="&amp;IF(B$1:B$70=F52,A$1:A$70,"яяя"))-1,COUNTIF(F$2:F52,F52)),COUNTIF(A$2:A$70,"&gt;="&amp;IF(B$2:B$70=F52,A$2:A$70,"яяя")),)),"")</f>
        <v/>
      </c>
      <c r="F52" s="46" t="s">
        <v>4</v>
      </c>
      <c r="G52" s="46" t="str">
        <f t="shared" si="0"/>
        <v/>
      </c>
      <c r="H52" s="37" t="b">
        <v>0</v>
      </c>
    </row>
    <row r="53" spans="1:8" x14ac:dyDescent="0.25">
      <c r="A53" s="47"/>
      <c r="B53" s="46"/>
      <c r="C53" s="46"/>
      <c r="D53" s="41"/>
      <c r="E53" s="47" t="str">
        <f t="array" ref="E53">IFERROR(INDEX(A$2:A$70,MATCH(LARGE(COUNTIF(A$1:A$70,"&gt;="&amp;IF(B$1:B$70=F53,A$1:A$70,"яяя"))-1,COUNTIF(F$2:F53,F53)),COUNTIF(A$2:A$70,"&gt;="&amp;IF(B$2:B$70=F53,A$2:A$70,"яяя")),)),"")</f>
        <v/>
      </c>
      <c r="F53" s="46" t="s">
        <v>4</v>
      </c>
      <c r="G53" s="46" t="str">
        <f t="shared" si="0"/>
        <v/>
      </c>
      <c r="H53" s="37" t="b">
        <v>0</v>
      </c>
    </row>
    <row r="54" spans="1:8" x14ac:dyDescent="0.25">
      <c r="A54" s="47"/>
      <c r="B54" s="46"/>
      <c r="C54" s="46"/>
      <c r="D54" s="41"/>
      <c r="E54" s="47" t="str">
        <f t="array" ref="E54">IFERROR(INDEX(A$2:A$70,MATCH(LARGE(COUNTIF(A$1:A$70,"&gt;="&amp;IF(B$1:B$70=F54,A$1:A$70,"яяя"))-1,COUNTIF(F$2:F54,F54)),COUNTIF(A$2:A$70,"&gt;="&amp;IF(B$2:B$70=F54,A$2:A$70,"яяя")),)),"")</f>
        <v/>
      </c>
      <c r="F54" s="46" t="s">
        <v>4</v>
      </c>
      <c r="G54" s="46" t="str">
        <f t="shared" si="0"/>
        <v/>
      </c>
      <c r="H54" s="37" t="b">
        <v>0</v>
      </c>
    </row>
    <row r="55" spans="1:8" x14ac:dyDescent="0.25">
      <c r="A55" s="47"/>
      <c r="B55" s="46"/>
      <c r="C55" s="46"/>
      <c r="D55" s="41"/>
      <c r="E55" s="47" t="str">
        <f t="array" ref="E55">IFERROR(INDEX(A$2:A$70,MATCH(LARGE(COUNTIF(A$1:A$70,"&gt;="&amp;IF(B$1:B$70=F55,A$1:A$70,"яяя"))-1,COUNTIF(F$2:F55,F55)),COUNTIF(A$2:A$70,"&gt;="&amp;IF(B$2:B$70=F55,A$2:A$70,"яяя")),)),"")</f>
        <v/>
      </c>
      <c r="F55" s="46" t="s">
        <v>4</v>
      </c>
      <c r="G55" s="46" t="str">
        <f t="shared" si="0"/>
        <v/>
      </c>
      <c r="H55" s="37" t="b">
        <v>0</v>
      </c>
    </row>
    <row r="56" spans="1:8" x14ac:dyDescent="0.25">
      <c r="A56" s="47"/>
      <c r="B56" s="46"/>
      <c r="C56" s="46"/>
      <c r="D56" s="41"/>
      <c r="E56" s="47" t="str">
        <f t="array" ref="E56">IFERROR(INDEX(A$2:A$70,MATCH(LARGE(COUNTIF(A$1:A$70,"&gt;="&amp;IF(B$1:B$70=F56,A$1:A$70,"яяя"))-1,COUNTIF(F$2:F56,F56)),COUNTIF(A$2:A$70,"&gt;="&amp;IF(B$2:B$70=F56,A$2:A$70,"яяя")),)),"")</f>
        <v/>
      </c>
      <c r="F56" s="46" t="s">
        <v>4</v>
      </c>
      <c r="G56" s="46" t="str">
        <f t="shared" si="0"/>
        <v/>
      </c>
      <c r="H56" s="37" t="b">
        <v>0</v>
      </c>
    </row>
    <row r="57" spans="1:8" x14ac:dyDescent="0.25">
      <c r="A57" s="47"/>
      <c r="B57" s="46"/>
      <c r="C57" s="46"/>
      <c r="D57" s="41"/>
      <c r="E57" s="47" t="str">
        <f t="array" ref="E57">IFERROR(INDEX(A$2:A$70,MATCH(LARGE(COUNTIF(A$1:A$70,"&gt;="&amp;IF(B$1:B$70=F57,A$1:A$70,"яяя"))-1,COUNTIF(F$2:F57,F57)),COUNTIF(A$2:A$70,"&gt;="&amp;IF(B$2:B$70=F57,A$2:A$70,"яяя")),)),"")</f>
        <v/>
      </c>
      <c r="F57" s="46" t="s">
        <v>4</v>
      </c>
      <c r="G57" s="46" t="str">
        <f t="shared" si="0"/>
        <v/>
      </c>
      <c r="H57" s="37" t="b">
        <v>0</v>
      </c>
    </row>
    <row r="58" spans="1:8" x14ac:dyDescent="0.25">
      <c r="A58" s="47"/>
      <c r="B58" s="46"/>
      <c r="C58" s="46"/>
      <c r="D58" s="41"/>
      <c r="E58" s="47" t="str">
        <f t="array" ref="E58">IFERROR(INDEX(A$2:A$70,MATCH(LARGE(COUNTIF(A$1:A$70,"&gt;="&amp;IF(B$1:B$70=F58,A$1:A$70,"яяя"))-1,COUNTIF(F$2:F58,F58)),COUNTIF(A$2:A$70,"&gt;="&amp;IF(B$2:B$70=F58,A$2:A$70,"яяя")),)),"")</f>
        <v/>
      </c>
      <c r="F58" s="46" t="s">
        <v>4</v>
      </c>
      <c r="G58" s="46" t="str">
        <f t="shared" si="0"/>
        <v/>
      </c>
      <c r="H58" s="37" t="b">
        <v>0</v>
      </c>
    </row>
    <row r="59" spans="1:8" x14ac:dyDescent="0.25">
      <c r="A59" s="47"/>
      <c r="B59" s="46"/>
      <c r="C59" s="46"/>
      <c r="D59" s="41"/>
      <c r="E59" s="47" t="str">
        <f t="array" ref="E59">IFERROR(INDEX(A$2:A$70,MATCH(LARGE(COUNTIF(A$1:A$70,"&gt;="&amp;IF(B$1:B$70=F59,A$1:A$70,"яяя"))-1,COUNTIF(F$2:F59,F59)),COUNTIF(A$2:A$70,"&gt;="&amp;IF(B$2:B$70=F59,A$2:A$70,"яяя")),)),"")</f>
        <v/>
      </c>
      <c r="F59" s="46" t="s">
        <v>4</v>
      </c>
      <c r="G59" s="46" t="str">
        <f t="shared" si="0"/>
        <v/>
      </c>
      <c r="H59" s="37" t="b">
        <v>0</v>
      </c>
    </row>
    <row r="60" spans="1:8" x14ac:dyDescent="0.25">
      <c r="A60" s="47"/>
      <c r="B60" s="46"/>
      <c r="C60" s="46"/>
      <c r="D60" s="41"/>
      <c r="E60" s="47" t="str">
        <f t="array" ref="E60">IFERROR(INDEX(A$2:A$70,MATCH(LARGE(COUNTIF(A$1:A$70,"&gt;="&amp;IF(B$1:B$70=F60,A$1:A$70,"яяя"))-1,COUNTIF(F$2:F60,F60)),COUNTIF(A$2:A$70,"&gt;="&amp;IF(B$2:B$70=F60,A$2:A$70,"яяя")),)),"")</f>
        <v/>
      </c>
      <c r="F60" s="46" t="s">
        <v>4</v>
      </c>
      <c r="G60" s="46" t="str">
        <f t="shared" si="0"/>
        <v/>
      </c>
      <c r="H60" s="37" t="b">
        <v>0</v>
      </c>
    </row>
    <row r="61" spans="1:8" x14ac:dyDescent="0.25">
      <c r="A61" s="47"/>
      <c r="B61" s="46"/>
      <c r="C61" s="46"/>
      <c r="D61" s="41"/>
      <c r="E61" s="47" t="str">
        <f t="array" ref="E61">IFERROR(INDEX(A$2:A$70,MATCH(LARGE(COUNTIF(A$1:A$70,"&gt;="&amp;IF(B$1:B$70=F61,A$1:A$70,"яяя"))-1,COUNTIF(F$2:F61,F61)),COUNTIF(A$2:A$70,"&gt;="&amp;IF(B$2:B$70=F61,A$2:A$70,"яяя")),)),"")</f>
        <v/>
      </c>
      <c r="F61" s="46" t="s">
        <v>4</v>
      </c>
      <c r="G61" s="46" t="str">
        <f t="shared" si="0"/>
        <v/>
      </c>
      <c r="H61" s="37" t="b">
        <v>0</v>
      </c>
    </row>
    <row r="62" spans="1:8" x14ac:dyDescent="0.25">
      <c r="A62" s="47"/>
      <c r="B62" s="46"/>
      <c r="C62" s="46"/>
      <c r="D62" s="41"/>
      <c r="E62" s="47" t="str">
        <f t="array" ref="E62">IFERROR(INDEX(A$2:A$70,MATCH(LARGE(COUNTIF(A$1:A$70,"&gt;="&amp;IF(B$1:B$70=F62,A$1:A$70,"яяя"))-1,COUNTIF(F$2:F62,F62)),COUNTIF(A$2:A$70,"&gt;="&amp;IF(B$2:B$70=F62,A$2:A$70,"яяя")),)),"")</f>
        <v/>
      </c>
      <c r="F62" s="46" t="s">
        <v>4</v>
      </c>
      <c r="G62" s="46" t="str">
        <f t="shared" si="0"/>
        <v/>
      </c>
      <c r="H62" s="37" t="b">
        <v>0</v>
      </c>
    </row>
    <row r="63" spans="1:8" x14ac:dyDescent="0.25">
      <c r="A63" s="47"/>
      <c r="B63" s="46"/>
      <c r="C63" s="46"/>
      <c r="D63" s="41"/>
      <c r="E63" s="47" t="str">
        <f t="array" ref="E63">IFERROR(INDEX(A$2:A$70,MATCH(LARGE(COUNTIF(A$1:A$70,"&gt;="&amp;IF(B$1:B$70=F63,A$1:A$70,"яяя"))-1,COUNTIF(F$2:F63,F63)),COUNTIF(A$2:A$70,"&gt;="&amp;IF(B$2:B$70=F63,A$2:A$70,"яяя")),)),"")</f>
        <v/>
      </c>
      <c r="F63" s="46" t="s">
        <v>4</v>
      </c>
      <c r="G63" s="46" t="str">
        <f t="shared" si="0"/>
        <v/>
      </c>
      <c r="H63" s="37" t="b">
        <v>0</v>
      </c>
    </row>
    <row r="64" spans="1:8" x14ac:dyDescent="0.25">
      <c r="A64" s="47"/>
      <c r="B64" s="46"/>
      <c r="C64" s="46"/>
      <c r="D64" s="41"/>
      <c r="E64" s="47" t="str">
        <f t="array" ref="E64">IFERROR(INDEX(A$2:A$70,MATCH(LARGE(COUNTIF(A$1:A$70,"&gt;="&amp;IF(B$1:B$70=F64,A$1:A$70,"яяя"))-1,COUNTIF(F$2:F64,F64)),COUNTIF(A$2:A$70,"&gt;="&amp;IF(B$2:B$70=F64,A$2:A$70,"яяя")),)),"")</f>
        <v/>
      </c>
      <c r="F64" s="46" t="s">
        <v>4</v>
      </c>
      <c r="G64" s="46" t="str">
        <f t="shared" si="0"/>
        <v/>
      </c>
      <c r="H64" s="37" t="b">
        <v>0</v>
      </c>
    </row>
    <row r="65" spans="1:8" x14ac:dyDescent="0.25">
      <c r="A65" s="47"/>
      <c r="B65" s="46"/>
      <c r="C65" s="46"/>
      <c r="D65" s="41"/>
      <c r="E65" s="47" t="str">
        <f t="array" ref="E65">IFERROR(INDEX(A$2:A$70,MATCH(LARGE(COUNTIF(A$1:A$70,"&gt;="&amp;IF(B$1:B$70=F65,A$1:A$70,"яяя"))-1,COUNTIF(F$2:F65,F65)),COUNTIF(A$2:A$70,"&gt;="&amp;IF(B$2:B$70=F65,A$2:A$70,"яяя")),)),"")</f>
        <v/>
      </c>
      <c r="F65" s="46" t="s">
        <v>4</v>
      </c>
      <c r="G65" s="46" t="str">
        <f t="shared" si="0"/>
        <v/>
      </c>
      <c r="H65" s="37" t="b">
        <v>0</v>
      </c>
    </row>
    <row r="66" spans="1:8" x14ac:dyDescent="0.25">
      <c r="A66" s="47"/>
      <c r="B66" s="46"/>
      <c r="C66" s="46"/>
      <c r="D66" s="41"/>
      <c r="E66" s="47" t="str">
        <f t="array" ref="E66">IFERROR(INDEX(A$2:A$70,MATCH(LARGE(COUNTIF(A$1:A$70,"&gt;="&amp;IF(B$1:B$70=F66,A$1:A$70,"яяя"))-1,COUNTIF(F$2:F66,F66)),COUNTIF(A$2:A$70,"&gt;="&amp;IF(B$2:B$70=F66,A$2:A$70,"яяя")),)),"")</f>
        <v/>
      </c>
      <c r="F66" s="46" t="s">
        <v>4</v>
      </c>
      <c r="G66" s="46" t="str">
        <f t="shared" si="0"/>
        <v/>
      </c>
      <c r="H66" s="37" t="b">
        <v>0</v>
      </c>
    </row>
    <row r="67" spans="1:8" x14ac:dyDescent="0.25">
      <c r="A67" s="47"/>
      <c r="B67" s="46"/>
      <c r="C67" s="46"/>
      <c r="D67" s="41"/>
      <c r="E67" s="47" t="str">
        <f t="array" ref="E67">IFERROR(INDEX(A$2:A$70,MATCH(LARGE(COUNTIF(A$1:A$70,"&gt;="&amp;IF(B$1:B$70=F67,A$1:A$70,"яяя"))-1,COUNTIF(F$2:F67,F67)),COUNTIF(A$2:A$70,"&gt;="&amp;IF(B$2:B$70=F67,A$2:A$70,"яяя")),)),"")</f>
        <v/>
      </c>
      <c r="F67" s="46" t="s">
        <v>4</v>
      </c>
      <c r="G67" s="46" t="str">
        <f t="shared" ref="G67:G70" si="1">IFERROR(VLOOKUP(E67,A$2:C$70,3,),"")</f>
        <v/>
      </c>
      <c r="H67" s="37" t="b">
        <v>0</v>
      </c>
    </row>
    <row r="68" spans="1:8" x14ac:dyDescent="0.25">
      <c r="A68" s="47"/>
      <c r="B68" s="46"/>
      <c r="C68" s="46"/>
      <c r="D68" s="41"/>
      <c r="E68" s="47" t="str">
        <f t="array" ref="E68">IFERROR(INDEX(A$2:A$70,MATCH(LARGE(COUNTIF(A$1:A$70,"&gt;="&amp;IF(B$1:B$70=F68,A$1:A$70,"яяя"))-1,COUNTIF(F$2:F68,F68)),COUNTIF(A$2:A$70,"&gt;="&amp;IF(B$2:B$70=F68,A$2:A$70,"яяя")),)),"")</f>
        <v/>
      </c>
      <c r="F68" s="46" t="s">
        <v>4</v>
      </c>
      <c r="G68" s="46" t="str">
        <f t="shared" si="1"/>
        <v/>
      </c>
      <c r="H68" s="37" t="b">
        <v>0</v>
      </c>
    </row>
    <row r="69" spans="1:8" x14ac:dyDescent="0.25">
      <c r="A69" s="47"/>
      <c r="B69" s="46"/>
      <c r="C69" s="46"/>
      <c r="D69" s="41"/>
      <c r="E69" s="47" t="str">
        <f t="array" ref="E69">IFERROR(INDEX(A$2:A$70,MATCH(LARGE(COUNTIF(A$1:A$70,"&gt;="&amp;IF(B$1:B$70=F69,A$1:A$70,"яяя"))-1,COUNTIF(F$2:F69,F69)),COUNTIF(A$2:A$70,"&gt;="&amp;IF(B$2:B$70=F69,A$2:A$70,"яяя")),)),"")</f>
        <v/>
      </c>
      <c r="F69" s="46" t="s">
        <v>4</v>
      </c>
      <c r="G69" s="46" t="str">
        <f t="shared" si="1"/>
        <v/>
      </c>
      <c r="H69" s="37" t="b">
        <v>0</v>
      </c>
    </row>
    <row r="70" spans="1:8" ht="17.25" thickBot="1" x14ac:dyDescent="0.3">
      <c r="A70" s="48"/>
      <c r="B70" s="49"/>
      <c r="C70" s="49"/>
      <c r="D70" s="41"/>
      <c r="E70" s="48" t="str">
        <f t="array" ref="E70">IFERROR(INDEX(A$2:A$70,MATCH(LARGE(COUNTIF(A$1:A$70,"&gt;="&amp;IF(B$1:B$70=F70,A$1:A$70,"яяя"))-1,COUNTIF(F$2:F70,F70)),COUNTIF(A$2:A$70,"&gt;="&amp;IF(B$2:B$70=F70,A$2:A$70,"яяя")),)),"")</f>
        <v/>
      </c>
      <c r="F70" s="49" t="s">
        <v>4</v>
      </c>
      <c r="G70" s="49" t="str">
        <f t="shared" si="1"/>
        <v/>
      </c>
      <c r="H70" s="37" t="b">
        <v>0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507" r:id="rId3" name="CheckBox1">
          <controlPr defaultSize="0" autoLine="0" altText="Игра1" r:id="rId4">
            <anchor moveWithCells="1" sizeWithCells="1">
              <from>
                <xdr:col>7</xdr:col>
                <xdr:colOff>47625</xdr:colOff>
                <xdr:row>0</xdr:row>
                <xdr:rowOff>0</xdr:rowOff>
              </from>
              <to>
                <xdr:col>7</xdr:col>
                <xdr:colOff>200025</xdr:colOff>
                <xdr:row>0</xdr:row>
                <xdr:rowOff>0</xdr:rowOff>
              </to>
            </anchor>
          </controlPr>
        </control>
      </mc:Choice>
      <mc:Fallback>
        <control shapeId="8507" r:id="rId3" name="CheckBox1"/>
      </mc:Fallback>
    </mc:AlternateContent>
    <mc:AlternateContent xmlns:mc="http://schemas.openxmlformats.org/markup-compatibility/2006">
      <mc:Choice Requires="x14">
        <control shapeId="8193" r:id="rId5" name="Флажок 1">
          <controlPr defaultSize="0" autoFill="0" autoLine="0" autoPict="0">
            <anchor moveWithCells="1">
              <from>
                <xdr:col>7</xdr:col>
                <xdr:colOff>9525</xdr:colOff>
                <xdr:row>1</xdr:row>
                <xdr:rowOff>19050</xdr:rowOff>
              </from>
              <to>
                <xdr:col>7</xdr:col>
                <xdr:colOff>200025</xdr:colOff>
                <xdr:row>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399" r:id="rId6" name="Check Box 207">
          <controlPr defaultSize="0" autoFill="0" autoLine="0" autoPict="0">
            <anchor moveWithCells="1">
              <from>
                <xdr:col>7</xdr:col>
                <xdr:colOff>9525</xdr:colOff>
                <xdr:row>2</xdr:row>
                <xdr:rowOff>19050</xdr:rowOff>
              </from>
              <to>
                <xdr:col>7</xdr:col>
                <xdr:colOff>200025</xdr:colOff>
                <xdr:row>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0" r:id="rId7" name="Check Box 208">
          <controlPr defaultSize="0" autoFill="0" autoLine="0" autoPict="0">
            <anchor moveWithCells="1">
              <from>
                <xdr:col>7</xdr:col>
                <xdr:colOff>9525</xdr:colOff>
                <xdr:row>3</xdr:row>
                <xdr:rowOff>19050</xdr:rowOff>
              </from>
              <to>
                <xdr:col>7</xdr:col>
                <xdr:colOff>200025</xdr:colOff>
                <xdr:row>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1" r:id="rId8" name="Check Box 209">
          <controlPr defaultSize="0" autoFill="0" autoLine="0" autoPict="0">
            <anchor moveWithCells="1">
              <from>
                <xdr:col>7</xdr:col>
                <xdr:colOff>9525</xdr:colOff>
                <xdr:row>4</xdr:row>
                <xdr:rowOff>19050</xdr:rowOff>
              </from>
              <to>
                <xdr:col>7</xdr:col>
                <xdr:colOff>200025</xdr:colOff>
                <xdr:row>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2" r:id="rId9" name="Check Box 210">
          <controlPr defaultSize="0" autoFill="0" autoLine="0" autoPict="0">
            <anchor moveWithCells="1">
              <from>
                <xdr:col>7</xdr:col>
                <xdr:colOff>9525</xdr:colOff>
                <xdr:row>5</xdr:row>
                <xdr:rowOff>19050</xdr:rowOff>
              </from>
              <to>
                <xdr:col>7</xdr:col>
                <xdr:colOff>200025</xdr:colOff>
                <xdr:row>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3" r:id="rId10" name="Check Box 211">
          <controlPr defaultSize="0" autoFill="0" autoLine="0" autoPict="0">
            <anchor moveWithCells="1">
              <from>
                <xdr:col>7</xdr:col>
                <xdr:colOff>9525</xdr:colOff>
                <xdr:row>6</xdr:row>
                <xdr:rowOff>19050</xdr:rowOff>
              </from>
              <to>
                <xdr:col>7</xdr:col>
                <xdr:colOff>200025</xdr:colOff>
                <xdr:row>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4" r:id="rId11" name="Check Box 212">
          <controlPr defaultSize="0" autoFill="0" autoLine="0" autoPict="0">
            <anchor moveWithCells="1">
              <from>
                <xdr:col>7</xdr:col>
                <xdr:colOff>9525</xdr:colOff>
                <xdr:row>7</xdr:row>
                <xdr:rowOff>19050</xdr:rowOff>
              </from>
              <to>
                <xdr:col>7</xdr:col>
                <xdr:colOff>200025</xdr:colOff>
                <xdr:row>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5" r:id="rId12" name="Check Box 213">
          <controlPr defaultSize="0" autoFill="0" autoLine="0" autoPict="0">
            <anchor moveWithCells="1">
              <from>
                <xdr:col>7</xdr:col>
                <xdr:colOff>9525</xdr:colOff>
                <xdr:row>8</xdr:row>
                <xdr:rowOff>19050</xdr:rowOff>
              </from>
              <to>
                <xdr:col>7</xdr:col>
                <xdr:colOff>200025</xdr:colOff>
                <xdr:row>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6" r:id="rId13" name="Check Box 214">
          <controlPr defaultSize="0" autoFill="0" autoLine="0" autoPict="0">
            <anchor moveWithCells="1">
              <from>
                <xdr:col>7</xdr:col>
                <xdr:colOff>9525</xdr:colOff>
                <xdr:row>9</xdr:row>
                <xdr:rowOff>19050</xdr:rowOff>
              </from>
              <to>
                <xdr:col>7</xdr:col>
                <xdr:colOff>200025</xdr:colOff>
                <xdr:row>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7" r:id="rId14" name="Check Box 215">
          <controlPr defaultSize="0" autoFill="0" autoLine="0" autoPict="0">
            <anchor moveWithCells="1">
              <from>
                <xdr:col>7</xdr:col>
                <xdr:colOff>9525</xdr:colOff>
                <xdr:row>10</xdr:row>
                <xdr:rowOff>19050</xdr:rowOff>
              </from>
              <to>
                <xdr:col>7</xdr:col>
                <xdr:colOff>200025</xdr:colOff>
                <xdr:row>10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8" r:id="rId15" name="Check Box 216">
          <controlPr defaultSize="0" autoFill="0" autoLine="0" autoPict="0">
            <anchor moveWithCells="1">
              <from>
                <xdr:col>7</xdr:col>
                <xdr:colOff>9525</xdr:colOff>
                <xdr:row>11</xdr:row>
                <xdr:rowOff>19050</xdr:rowOff>
              </from>
              <to>
                <xdr:col>7</xdr:col>
                <xdr:colOff>200025</xdr:colOff>
                <xdr:row>11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9" r:id="rId16" name="Check Box 217">
          <controlPr defaultSize="0" autoFill="0" autoLine="0" autoPict="0">
            <anchor moveWithCells="1">
              <from>
                <xdr:col>7</xdr:col>
                <xdr:colOff>9525</xdr:colOff>
                <xdr:row>12</xdr:row>
                <xdr:rowOff>19050</xdr:rowOff>
              </from>
              <to>
                <xdr:col>7</xdr:col>
                <xdr:colOff>200025</xdr:colOff>
                <xdr:row>12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0" r:id="rId17" name="Check Box 218">
          <controlPr defaultSize="0" autoFill="0" autoLine="0" autoPict="0">
            <anchor moveWithCells="1">
              <from>
                <xdr:col>7</xdr:col>
                <xdr:colOff>9525</xdr:colOff>
                <xdr:row>13</xdr:row>
                <xdr:rowOff>19050</xdr:rowOff>
              </from>
              <to>
                <xdr:col>7</xdr:col>
                <xdr:colOff>200025</xdr:colOff>
                <xdr:row>13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1" r:id="rId18" name="Check Box 219">
          <controlPr defaultSize="0" autoFill="0" autoLine="0" autoPict="0">
            <anchor moveWithCells="1">
              <from>
                <xdr:col>7</xdr:col>
                <xdr:colOff>9525</xdr:colOff>
                <xdr:row>14</xdr:row>
                <xdr:rowOff>19050</xdr:rowOff>
              </from>
              <to>
                <xdr:col>7</xdr:col>
                <xdr:colOff>200025</xdr:colOff>
                <xdr:row>14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2" r:id="rId19" name="Check Box 220">
          <controlPr defaultSize="0" autoFill="0" autoLine="0" autoPict="0">
            <anchor moveWithCells="1">
              <from>
                <xdr:col>7</xdr:col>
                <xdr:colOff>9525</xdr:colOff>
                <xdr:row>15</xdr:row>
                <xdr:rowOff>19050</xdr:rowOff>
              </from>
              <to>
                <xdr:col>7</xdr:col>
                <xdr:colOff>200025</xdr:colOff>
                <xdr:row>15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3" r:id="rId20" name="Check Box 221">
          <controlPr defaultSize="0" autoFill="0" autoLine="0" autoPict="0">
            <anchor moveWithCells="1">
              <from>
                <xdr:col>7</xdr:col>
                <xdr:colOff>9525</xdr:colOff>
                <xdr:row>16</xdr:row>
                <xdr:rowOff>19050</xdr:rowOff>
              </from>
              <to>
                <xdr:col>7</xdr:col>
                <xdr:colOff>200025</xdr:colOff>
                <xdr:row>16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4" r:id="rId21" name="Check Box 222">
          <controlPr defaultSize="0" autoFill="0" autoLine="0" autoPict="0">
            <anchor moveWithCells="1">
              <from>
                <xdr:col>7</xdr:col>
                <xdr:colOff>9525</xdr:colOff>
                <xdr:row>17</xdr:row>
                <xdr:rowOff>19050</xdr:rowOff>
              </from>
              <to>
                <xdr:col>7</xdr:col>
                <xdr:colOff>200025</xdr:colOff>
                <xdr:row>17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5" r:id="rId22" name="Check Box 223">
          <controlPr defaultSize="0" autoFill="0" autoLine="0" autoPict="0">
            <anchor moveWithCells="1">
              <from>
                <xdr:col>7</xdr:col>
                <xdr:colOff>9525</xdr:colOff>
                <xdr:row>18</xdr:row>
                <xdr:rowOff>19050</xdr:rowOff>
              </from>
              <to>
                <xdr:col>7</xdr:col>
                <xdr:colOff>200025</xdr:colOff>
                <xdr:row>18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6" r:id="rId23" name="Check Box 224">
          <controlPr defaultSize="0" autoFill="0" autoLine="0" autoPict="0">
            <anchor moveWithCells="1">
              <from>
                <xdr:col>7</xdr:col>
                <xdr:colOff>9525</xdr:colOff>
                <xdr:row>19</xdr:row>
                <xdr:rowOff>19050</xdr:rowOff>
              </from>
              <to>
                <xdr:col>7</xdr:col>
                <xdr:colOff>200025</xdr:colOff>
                <xdr:row>19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7" r:id="rId24" name="Check Box 225">
          <controlPr defaultSize="0" autoFill="0" autoLine="0" autoPict="0">
            <anchor moveWithCells="1">
              <from>
                <xdr:col>7</xdr:col>
                <xdr:colOff>9525</xdr:colOff>
                <xdr:row>20</xdr:row>
                <xdr:rowOff>19050</xdr:rowOff>
              </from>
              <to>
                <xdr:col>7</xdr:col>
                <xdr:colOff>200025</xdr:colOff>
                <xdr:row>20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8" r:id="rId25" name="Check Box 226">
          <controlPr defaultSize="0" autoFill="0" autoLine="0" autoPict="0">
            <anchor moveWithCells="1">
              <from>
                <xdr:col>7</xdr:col>
                <xdr:colOff>9525</xdr:colOff>
                <xdr:row>21</xdr:row>
                <xdr:rowOff>19050</xdr:rowOff>
              </from>
              <to>
                <xdr:col>7</xdr:col>
                <xdr:colOff>200025</xdr:colOff>
                <xdr:row>21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9" r:id="rId26" name="Check Box 227">
          <controlPr defaultSize="0" autoFill="0" autoLine="0" autoPict="0">
            <anchor moveWithCells="1">
              <from>
                <xdr:col>7</xdr:col>
                <xdr:colOff>9525</xdr:colOff>
                <xdr:row>22</xdr:row>
                <xdr:rowOff>19050</xdr:rowOff>
              </from>
              <to>
                <xdr:col>7</xdr:col>
                <xdr:colOff>200025</xdr:colOff>
                <xdr:row>22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0" r:id="rId27" name="Check Box 228">
          <controlPr defaultSize="0" autoFill="0" autoLine="0" autoPict="0">
            <anchor moveWithCells="1">
              <from>
                <xdr:col>7</xdr:col>
                <xdr:colOff>9525</xdr:colOff>
                <xdr:row>23</xdr:row>
                <xdr:rowOff>19050</xdr:rowOff>
              </from>
              <to>
                <xdr:col>7</xdr:col>
                <xdr:colOff>200025</xdr:colOff>
                <xdr:row>23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1" r:id="rId28" name="Check Box 229">
          <controlPr defaultSize="0" autoFill="0" autoLine="0" autoPict="0">
            <anchor moveWithCells="1">
              <from>
                <xdr:col>7</xdr:col>
                <xdr:colOff>9525</xdr:colOff>
                <xdr:row>24</xdr:row>
                <xdr:rowOff>19050</xdr:rowOff>
              </from>
              <to>
                <xdr:col>7</xdr:col>
                <xdr:colOff>200025</xdr:colOff>
                <xdr:row>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2" r:id="rId29" name="Check Box 230">
          <controlPr defaultSize="0" autoFill="0" autoLine="0" autoPict="0">
            <anchor moveWithCells="1">
              <from>
                <xdr:col>7</xdr:col>
                <xdr:colOff>9525</xdr:colOff>
                <xdr:row>25</xdr:row>
                <xdr:rowOff>19050</xdr:rowOff>
              </from>
              <to>
                <xdr:col>7</xdr:col>
                <xdr:colOff>200025</xdr:colOff>
                <xdr:row>25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3" r:id="rId30" name="Check Box 231">
          <controlPr defaultSize="0" autoFill="0" autoLine="0" autoPict="0">
            <anchor moveWithCells="1">
              <from>
                <xdr:col>7</xdr:col>
                <xdr:colOff>9525</xdr:colOff>
                <xdr:row>26</xdr:row>
                <xdr:rowOff>19050</xdr:rowOff>
              </from>
              <to>
                <xdr:col>7</xdr:col>
                <xdr:colOff>200025</xdr:colOff>
                <xdr:row>26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4" r:id="rId31" name="Check Box 232">
          <controlPr defaultSize="0" autoFill="0" autoLine="0" autoPict="0">
            <anchor moveWithCells="1">
              <from>
                <xdr:col>7</xdr:col>
                <xdr:colOff>9525</xdr:colOff>
                <xdr:row>27</xdr:row>
                <xdr:rowOff>19050</xdr:rowOff>
              </from>
              <to>
                <xdr:col>7</xdr:col>
                <xdr:colOff>200025</xdr:colOff>
                <xdr:row>27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5" r:id="rId32" name="Check Box 233">
          <controlPr defaultSize="0" autoFill="0" autoLine="0" autoPict="0">
            <anchor moveWithCells="1">
              <from>
                <xdr:col>7</xdr:col>
                <xdr:colOff>9525</xdr:colOff>
                <xdr:row>28</xdr:row>
                <xdr:rowOff>19050</xdr:rowOff>
              </from>
              <to>
                <xdr:col>7</xdr:col>
                <xdr:colOff>200025</xdr:colOff>
                <xdr:row>28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6" r:id="rId33" name="Check Box 234">
          <controlPr defaultSize="0" autoFill="0" autoLine="0" autoPict="0">
            <anchor moveWithCells="1">
              <from>
                <xdr:col>7</xdr:col>
                <xdr:colOff>9525</xdr:colOff>
                <xdr:row>29</xdr:row>
                <xdr:rowOff>19050</xdr:rowOff>
              </from>
              <to>
                <xdr:col>7</xdr:col>
                <xdr:colOff>200025</xdr:colOff>
                <xdr:row>29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7" r:id="rId34" name="Check Box 235">
          <controlPr defaultSize="0" autoFill="0" autoLine="0" autoPict="0">
            <anchor moveWithCells="1">
              <from>
                <xdr:col>7</xdr:col>
                <xdr:colOff>9525</xdr:colOff>
                <xdr:row>30</xdr:row>
                <xdr:rowOff>19050</xdr:rowOff>
              </from>
              <to>
                <xdr:col>7</xdr:col>
                <xdr:colOff>200025</xdr:colOff>
                <xdr:row>30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8" r:id="rId35" name="Check Box 236">
          <controlPr defaultSize="0" autoFill="0" autoLine="0" autoPict="0">
            <anchor moveWithCells="1">
              <from>
                <xdr:col>7</xdr:col>
                <xdr:colOff>9525</xdr:colOff>
                <xdr:row>31</xdr:row>
                <xdr:rowOff>19050</xdr:rowOff>
              </from>
              <to>
                <xdr:col>7</xdr:col>
                <xdr:colOff>200025</xdr:colOff>
                <xdr:row>31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9" r:id="rId36" name="Check Box 237">
          <controlPr defaultSize="0" autoFill="0" autoLine="0" autoPict="0">
            <anchor moveWithCells="1">
              <from>
                <xdr:col>7</xdr:col>
                <xdr:colOff>9525</xdr:colOff>
                <xdr:row>32</xdr:row>
                <xdr:rowOff>19050</xdr:rowOff>
              </from>
              <to>
                <xdr:col>7</xdr:col>
                <xdr:colOff>200025</xdr:colOff>
                <xdr:row>32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0" r:id="rId37" name="Check Box 238">
          <controlPr defaultSize="0" autoFill="0" autoLine="0" autoPict="0">
            <anchor moveWithCells="1">
              <from>
                <xdr:col>7</xdr:col>
                <xdr:colOff>9525</xdr:colOff>
                <xdr:row>33</xdr:row>
                <xdr:rowOff>19050</xdr:rowOff>
              </from>
              <to>
                <xdr:col>7</xdr:col>
                <xdr:colOff>200025</xdr:colOff>
                <xdr:row>33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1" r:id="rId38" name="Check Box 239">
          <controlPr defaultSize="0" autoFill="0" autoLine="0" autoPict="0">
            <anchor moveWithCells="1">
              <from>
                <xdr:col>7</xdr:col>
                <xdr:colOff>9525</xdr:colOff>
                <xdr:row>34</xdr:row>
                <xdr:rowOff>19050</xdr:rowOff>
              </from>
              <to>
                <xdr:col>7</xdr:col>
                <xdr:colOff>200025</xdr:colOff>
                <xdr:row>34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2" r:id="rId39" name="Check Box 240">
          <controlPr defaultSize="0" autoFill="0" autoLine="0" autoPict="0">
            <anchor moveWithCells="1">
              <from>
                <xdr:col>7</xdr:col>
                <xdr:colOff>9525</xdr:colOff>
                <xdr:row>35</xdr:row>
                <xdr:rowOff>19050</xdr:rowOff>
              </from>
              <to>
                <xdr:col>7</xdr:col>
                <xdr:colOff>200025</xdr:colOff>
                <xdr:row>35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3" r:id="rId40" name="Check Box 241">
          <controlPr defaultSize="0" autoFill="0" autoLine="0" autoPict="0">
            <anchor moveWithCells="1">
              <from>
                <xdr:col>7</xdr:col>
                <xdr:colOff>9525</xdr:colOff>
                <xdr:row>36</xdr:row>
                <xdr:rowOff>19050</xdr:rowOff>
              </from>
              <to>
                <xdr:col>7</xdr:col>
                <xdr:colOff>200025</xdr:colOff>
                <xdr:row>36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4" r:id="rId41" name="Check Box 242">
          <controlPr defaultSize="0" autoFill="0" autoLine="0" autoPict="0">
            <anchor moveWithCells="1">
              <from>
                <xdr:col>7</xdr:col>
                <xdr:colOff>9525</xdr:colOff>
                <xdr:row>37</xdr:row>
                <xdr:rowOff>19050</xdr:rowOff>
              </from>
              <to>
                <xdr:col>7</xdr:col>
                <xdr:colOff>200025</xdr:colOff>
                <xdr:row>37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5" r:id="rId42" name="Check Box 243">
          <controlPr defaultSize="0" autoFill="0" autoLine="0" autoPict="0">
            <anchor moveWithCells="1">
              <from>
                <xdr:col>7</xdr:col>
                <xdr:colOff>9525</xdr:colOff>
                <xdr:row>38</xdr:row>
                <xdr:rowOff>19050</xdr:rowOff>
              </from>
              <to>
                <xdr:col>7</xdr:col>
                <xdr:colOff>200025</xdr:colOff>
                <xdr:row>38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6" r:id="rId43" name="Check Box 244">
          <controlPr defaultSize="0" autoFill="0" autoLine="0" autoPict="0">
            <anchor moveWithCells="1">
              <from>
                <xdr:col>7</xdr:col>
                <xdr:colOff>9525</xdr:colOff>
                <xdr:row>39</xdr:row>
                <xdr:rowOff>19050</xdr:rowOff>
              </from>
              <to>
                <xdr:col>7</xdr:col>
                <xdr:colOff>200025</xdr:colOff>
                <xdr:row>39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7" r:id="rId44" name="Check Box 245">
          <controlPr defaultSize="0" autoFill="0" autoLine="0" autoPict="0">
            <anchor moveWithCells="1">
              <from>
                <xdr:col>7</xdr:col>
                <xdr:colOff>9525</xdr:colOff>
                <xdr:row>40</xdr:row>
                <xdr:rowOff>19050</xdr:rowOff>
              </from>
              <to>
                <xdr:col>7</xdr:col>
                <xdr:colOff>200025</xdr:colOff>
                <xdr:row>40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8" r:id="rId45" name="Check Box 246">
          <controlPr defaultSize="0" autoFill="0" autoLine="0" autoPict="0">
            <anchor moveWithCells="1">
              <from>
                <xdr:col>7</xdr:col>
                <xdr:colOff>9525</xdr:colOff>
                <xdr:row>41</xdr:row>
                <xdr:rowOff>19050</xdr:rowOff>
              </from>
              <to>
                <xdr:col>7</xdr:col>
                <xdr:colOff>200025</xdr:colOff>
                <xdr:row>41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9" r:id="rId46" name="Check Box 247">
          <controlPr defaultSize="0" autoFill="0" autoLine="0" autoPict="0">
            <anchor moveWithCells="1">
              <from>
                <xdr:col>7</xdr:col>
                <xdr:colOff>9525</xdr:colOff>
                <xdr:row>42</xdr:row>
                <xdr:rowOff>19050</xdr:rowOff>
              </from>
              <to>
                <xdr:col>7</xdr:col>
                <xdr:colOff>200025</xdr:colOff>
                <xdr:row>42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0" r:id="rId47" name="Check Box 248">
          <controlPr defaultSize="0" autoFill="0" autoLine="0" autoPict="0">
            <anchor moveWithCells="1">
              <from>
                <xdr:col>7</xdr:col>
                <xdr:colOff>9525</xdr:colOff>
                <xdr:row>43</xdr:row>
                <xdr:rowOff>19050</xdr:rowOff>
              </from>
              <to>
                <xdr:col>7</xdr:col>
                <xdr:colOff>200025</xdr:colOff>
                <xdr:row>43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1" r:id="rId48" name="Check Box 249">
          <controlPr defaultSize="0" autoFill="0" autoLine="0" autoPict="0">
            <anchor moveWithCells="1">
              <from>
                <xdr:col>7</xdr:col>
                <xdr:colOff>9525</xdr:colOff>
                <xdr:row>44</xdr:row>
                <xdr:rowOff>19050</xdr:rowOff>
              </from>
              <to>
                <xdr:col>7</xdr:col>
                <xdr:colOff>200025</xdr:colOff>
                <xdr:row>44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2" r:id="rId49" name="Check Box 250">
          <controlPr defaultSize="0" autoFill="0" autoLine="0" autoPict="0">
            <anchor moveWithCells="1">
              <from>
                <xdr:col>7</xdr:col>
                <xdr:colOff>9525</xdr:colOff>
                <xdr:row>45</xdr:row>
                <xdr:rowOff>19050</xdr:rowOff>
              </from>
              <to>
                <xdr:col>7</xdr:col>
                <xdr:colOff>200025</xdr:colOff>
                <xdr:row>45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3" r:id="rId50" name="Check Box 251">
          <controlPr defaultSize="0" autoFill="0" autoLine="0" autoPict="0">
            <anchor moveWithCells="1">
              <from>
                <xdr:col>7</xdr:col>
                <xdr:colOff>9525</xdr:colOff>
                <xdr:row>46</xdr:row>
                <xdr:rowOff>19050</xdr:rowOff>
              </from>
              <to>
                <xdr:col>7</xdr:col>
                <xdr:colOff>200025</xdr:colOff>
                <xdr:row>46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4" r:id="rId51" name="Check Box 252">
          <controlPr defaultSize="0" autoFill="0" autoLine="0" autoPict="0">
            <anchor moveWithCells="1">
              <from>
                <xdr:col>7</xdr:col>
                <xdr:colOff>9525</xdr:colOff>
                <xdr:row>47</xdr:row>
                <xdr:rowOff>19050</xdr:rowOff>
              </from>
              <to>
                <xdr:col>7</xdr:col>
                <xdr:colOff>200025</xdr:colOff>
                <xdr:row>47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5" r:id="rId52" name="Check Box 253">
          <controlPr defaultSize="0" autoFill="0" autoLine="0" autoPict="0">
            <anchor moveWithCells="1">
              <from>
                <xdr:col>7</xdr:col>
                <xdr:colOff>9525</xdr:colOff>
                <xdr:row>48</xdr:row>
                <xdr:rowOff>19050</xdr:rowOff>
              </from>
              <to>
                <xdr:col>7</xdr:col>
                <xdr:colOff>200025</xdr:colOff>
                <xdr:row>48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6" r:id="rId53" name="Check Box 254">
          <controlPr defaultSize="0" autoFill="0" autoLine="0" autoPict="0">
            <anchor moveWithCells="1">
              <from>
                <xdr:col>7</xdr:col>
                <xdr:colOff>9525</xdr:colOff>
                <xdr:row>49</xdr:row>
                <xdr:rowOff>19050</xdr:rowOff>
              </from>
              <to>
                <xdr:col>7</xdr:col>
                <xdr:colOff>200025</xdr:colOff>
                <xdr:row>49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7" r:id="rId54" name="Check Box 255">
          <controlPr defaultSize="0" autoFill="0" autoLine="0" autoPict="0">
            <anchor moveWithCells="1">
              <from>
                <xdr:col>7</xdr:col>
                <xdr:colOff>9525</xdr:colOff>
                <xdr:row>50</xdr:row>
                <xdr:rowOff>19050</xdr:rowOff>
              </from>
              <to>
                <xdr:col>7</xdr:col>
                <xdr:colOff>200025</xdr:colOff>
                <xdr:row>50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8" r:id="rId55" name="Check Box 256">
          <controlPr defaultSize="0" autoFill="0" autoLine="0" autoPict="0">
            <anchor moveWithCells="1">
              <from>
                <xdr:col>7</xdr:col>
                <xdr:colOff>9525</xdr:colOff>
                <xdr:row>51</xdr:row>
                <xdr:rowOff>19050</xdr:rowOff>
              </from>
              <to>
                <xdr:col>7</xdr:col>
                <xdr:colOff>200025</xdr:colOff>
                <xdr:row>51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9" r:id="rId56" name="Check Box 257">
          <controlPr defaultSize="0" autoFill="0" autoLine="0" autoPict="0">
            <anchor moveWithCells="1">
              <from>
                <xdr:col>7</xdr:col>
                <xdr:colOff>9525</xdr:colOff>
                <xdr:row>52</xdr:row>
                <xdr:rowOff>19050</xdr:rowOff>
              </from>
              <to>
                <xdr:col>7</xdr:col>
                <xdr:colOff>200025</xdr:colOff>
                <xdr:row>52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0" r:id="rId57" name="Check Box 258">
          <controlPr defaultSize="0" autoFill="0" autoLine="0" autoPict="0">
            <anchor moveWithCells="1">
              <from>
                <xdr:col>7</xdr:col>
                <xdr:colOff>9525</xdr:colOff>
                <xdr:row>53</xdr:row>
                <xdr:rowOff>19050</xdr:rowOff>
              </from>
              <to>
                <xdr:col>7</xdr:col>
                <xdr:colOff>200025</xdr:colOff>
                <xdr:row>53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1" r:id="rId58" name="Check Box 259">
          <controlPr defaultSize="0" autoFill="0" autoLine="0" autoPict="0">
            <anchor moveWithCells="1">
              <from>
                <xdr:col>7</xdr:col>
                <xdr:colOff>9525</xdr:colOff>
                <xdr:row>54</xdr:row>
                <xdr:rowOff>19050</xdr:rowOff>
              </from>
              <to>
                <xdr:col>7</xdr:col>
                <xdr:colOff>200025</xdr:colOff>
                <xdr:row>54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2" r:id="rId59" name="Check Box 260">
          <controlPr defaultSize="0" autoFill="0" autoLine="0" autoPict="0">
            <anchor moveWithCells="1">
              <from>
                <xdr:col>7</xdr:col>
                <xdr:colOff>9525</xdr:colOff>
                <xdr:row>55</xdr:row>
                <xdr:rowOff>19050</xdr:rowOff>
              </from>
              <to>
                <xdr:col>7</xdr:col>
                <xdr:colOff>200025</xdr:colOff>
                <xdr:row>55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3" r:id="rId60" name="Check Box 261">
          <controlPr defaultSize="0" autoFill="0" autoLine="0" autoPict="0">
            <anchor moveWithCells="1">
              <from>
                <xdr:col>7</xdr:col>
                <xdr:colOff>9525</xdr:colOff>
                <xdr:row>56</xdr:row>
                <xdr:rowOff>19050</xdr:rowOff>
              </from>
              <to>
                <xdr:col>7</xdr:col>
                <xdr:colOff>200025</xdr:colOff>
                <xdr:row>56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4" r:id="rId61" name="Check Box 262">
          <controlPr defaultSize="0" autoFill="0" autoLine="0" autoPict="0">
            <anchor moveWithCells="1">
              <from>
                <xdr:col>7</xdr:col>
                <xdr:colOff>9525</xdr:colOff>
                <xdr:row>57</xdr:row>
                <xdr:rowOff>19050</xdr:rowOff>
              </from>
              <to>
                <xdr:col>7</xdr:col>
                <xdr:colOff>200025</xdr:colOff>
                <xdr:row>57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5" r:id="rId62" name="Check Box 263">
          <controlPr defaultSize="0" autoFill="0" autoLine="0" autoPict="0">
            <anchor moveWithCells="1">
              <from>
                <xdr:col>7</xdr:col>
                <xdr:colOff>9525</xdr:colOff>
                <xdr:row>58</xdr:row>
                <xdr:rowOff>19050</xdr:rowOff>
              </from>
              <to>
                <xdr:col>7</xdr:col>
                <xdr:colOff>200025</xdr:colOff>
                <xdr:row>58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6" r:id="rId63" name="Check Box 264">
          <controlPr defaultSize="0" autoFill="0" autoLine="0" autoPict="0">
            <anchor moveWithCells="1">
              <from>
                <xdr:col>7</xdr:col>
                <xdr:colOff>9525</xdr:colOff>
                <xdr:row>59</xdr:row>
                <xdr:rowOff>19050</xdr:rowOff>
              </from>
              <to>
                <xdr:col>7</xdr:col>
                <xdr:colOff>200025</xdr:colOff>
                <xdr:row>59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7" r:id="rId64" name="Check Box 265">
          <controlPr defaultSize="0" autoFill="0" autoLine="0" autoPict="0">
            <anchor moveWithCells="1">
              <from>
                <xdr:col>7</xdr:col>
                <xdr:colOff>9525</xdr:colOff>
                <xdr:row>60</xdr:row>
                <xdr:rowOff>19050</xdr:rowOff>
              </from>
              <to>
                <xdr:col>7</xdr:col>
                <xdr:colOff>200025</xdr:colOff>
                <xdr:row>60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8" r:id="rId65" name="Check Box 266">
          <controlPr defaultSize="0" autoFill="0" autoLine="0" autoPict="0">
            <anchor moveWithCells="1">
              <from>
                <xdr:col>7</xdr:col>
                <xdr:colOff>9525</xdr:colOff>
                <xdr:row>61</xdr:row>
                <xdr:rowOff>19050</xdr:rowOff>
              </from>
              <to>
                <xdr:col>7</xdr:col>
                <xdr:colOff>200025</xdr:colOff>
                <xdr:row>61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9" r:id="rId66" name="Check Box 267">
          <controlPr defaultSize="0" autoFill="0" autoLine="0" autoPict="0">
            <anchor moveWithCells="1">
              <from>
                <xdr:col>7</xdr:col>
                <xdr:colOff>9525</xdr:colOff>
                <xdr:row>62</xdr:row>
                <xdr:rowOff>19050</xdr:rowOff>
              </from>
              <to>
                <xdr:col>7</xdr:col>
                <xdr:colOff>200025</xdr:colOff>
                <xdr:row>62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60" r:id="rId67" name="Check Box 268">
          <controlPr defaultSize="0" autoFill="0" autoLine="0" autoPict="0">
            <anchor moveWithCells="1">
              <from>
                <xdr:col>7</xdr:col>
                <xdr:colOff>9525</xdr:colOff>
                <xdr:row>63</xdr:row>
                <xdr:rowOff>19050</xdr:rowOff>
              </from>
              <to>
                <xdr:col>7</xdr:col>
                <xdr:colOff>200025</xdr:colOff>
                <xdr:row>63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61" r:id="rId68" name="Check Box 269">
          <controlPr defaultSize="0" autoFill="0" autoLine="0" autoPict="0">
            <anchor moveWithCells="1">
              <from>
                <xdr:col>7</xdr:col>
                <xdr:colOff>9525</xdr:colOff>
                <xdr:row>64</xdr:row>
                <xdr:rowOff>19050</xdr:rowOff>
              </from>
              <to>
                <xdr:col>7</xdr:col>
                <xdr:colOff>200025</xdr:colOff>
                <xdr:row>64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62" r:id="rId69" name="Check Box 270">
          <controlPr defaultSize="0" autoFill="0" autoLine="0" autoPict="0">
            <anchor moveWithCells="1">
              <from>
                <xdr:col>7</xdr:col>
                <xdr:colOff>9525</xdr:colOff>
                <xdr:row>65</xdr:row>
                <xdr:rowOff>19050</xdr:rowOff>
              </from>
              <to>
                <xdr:col>7</xdr:col>
                <xdr:colOff>200025</xdr:colOff>
                <xdr:row>65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63" r:id="rId70" name="Check Box 271">
          <controlPr defaultSize="0" autoFill="0" autoLine="0" autoPict="0">
            <anchor moveWithCells="1">
              <from>
                <xdr:col>7</xdr:col>
                <xdr:colOff>9525</xdr:colOff>
                <xdr:row>66</xdr:row>
                <xdr:rowOff>19050</xdr:rowOff>
              </from>
              <to>
                <xdr:col>7</xdr:col>
                <xdr:colOff>200025</xdr:colOff>
                <xdr:row>66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64" r:id="rId71" name="Check Box 272">
          <controlPr defaultSize="0" autoFill="0" autoLine="0" autoPict="0">
            <anchor moveWithCells="1">
              <from>
                <xdr:col>7</xdr:col>
                <xdr:colOff>9525</xdr:colOff>
                <xdr:row>67</xdr:row>
                <xdr:rowOff>19050</xdr:rowOff>
              </from>
              <to>
                <xdr:col>7</xdr:col>
                <xdr:colOff>200025</xdr:colOff>
                <xdr:row>67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65" r:id="rId72" name="Check Box 273">
          <controlPr defaultSize="0" autoFill="0" autoLine="0" autoPict="0">
            <anchor moveWithCells="1">
              <from>
                <xdr:col>7</xdr:col>
                <xdr:colOff>9525</xdr:colOff>
                <xdr:row>68</xdr:row>
                <xdr:rowOff>19050</xdr:rowOff>
              </from>
              <to>
                <xdr:col>7</xdr:col>
                <xdr:colOff>200025</xdr:colOff>
                <xdr:row>68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66" r:id="rId73" name="Check Box 274">
          <controlPr defaultSize="0" autoFill="0" autoLine="0" autoPict="0">
            <anchor moveWithCells="1">
              <from>
                <xdr:col>7</xdr:col>
                <xdr:colOff>9525</xdr:colOff>
                <xdr:row>69</xdr:row>
                <xdr:rowOff>19050</xdr:rowOff>
              </from>
              <to>
                <xdr:col>7</xdr:col>
                <xdr:colOff>200025</xdr:colOff>
                <xdr:row>69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1" r:id="rId74" name="Check Box 279">
          <controlPr defaultSize="0" autoFill="0" autoLine="0" autoPict="0">
            <anchor moveWithCells="1">
              <from>
                <xdr:col>7</xdr:col>
                <xdr:colOff>9525</xdr:colOff>
                <xdr:row>31</xdr:row>
                <xdr:rowOff>19050</xdr:rowOff>
              </from>
              <to>
                <xdr:col>7</xdr:col>
                <xdr:colOff>200025</xdr:colOff>
                <xdr:row>31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2" r:id="rId75" name="Check Box 280">
          <controlPr defaultSize="0" autoFill="0" autoLine="0" autoPict="0">
            <anchor moveWithCells="1">
              <from>
                <xdr:col>7</xdr:col>
                <xdr:colOff>9525</xdr:colOff>
                <xdr:row>32</xdr:row>
                <xdr:rowOff>19050</xdr:rowOff>
              </from>
              <to>
                <xdr:col>7</xdr:col>
                <xdr:colOff>200025</xdr:colOff>
                <xdr:row>32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3" r:id="rId76" name="Check Box 281">
          <controlPr defaultSize="0" autoFill="0" autoLine="0" autoPict="0">
            <anchor moveWithCells="1">
              <from>
                <xdr:col>7</xdr:col>
                <xdr:colOff>9525</xdr:colOff>
                <xdr:row>33</xdr:row>
                <xdr:rowOff>19050</xdr:rowOff>
              </from>
              <to>
                <xdr:col>7</xdr:col>
                <xdr:colOff>200025</xdr:colOff>
                <xdr:row>33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4" r:id="rId77" name="Check Box 282">
          <controlPr defaultSize="0" autoFill="0" autoLine="0" autoPict="0">
            <anchor moveWithCells="1">
              <from>
                <xdr:col>7</xdr:col>
                <xdr:colOff>9525</xdr:colOff>
                <xdr:row>34</xdr:row>
                <xdr:rowOff>19050</xdr:rowOff>
              </from>
              <to>
                <xdr:col>7</xdr:col>
                <xdr:colOff>200025</xdr:colOff>
                <xdr:row>34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5" r:id="rId78" name="Check Box 283">
          <controlPr defaultSize="0" autoFill="0" autoLine="0" autoPict="0">
            <anchor moveWithCells="1">
              <from>
                <xdr:col>7</xdr:col>
                <xdr:colOff>9525</xdr:colOff>
                <xdr:row>35</xdr:row>
                <xdr:rowOff>19050</xdr:rowOff>
              </from>
              <to>
                <xdr:col>7</xdr:col>
                <xdr:colOff>200025</xdr:colOff>
                <xdr:row>35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6" r:id="rId79" name="Check Box 284">
          <controlPr defaultSize="0" autoFill="0" autoLine="0" autoPict="0">
            <anchor moveWithCells="1">
              <from>
                <xdr:col>7</xdr:col>
                <xdr:colOff>9525</xdr:colOff>
                <xdr:row>36</xdr:row>
                <xdr:rowOff>19050</xdr:rowOff>
              </from>
              <to>
                <xdr:col>7</xdr:col>
                <xdr:colOff>200025</xdr:colOff>
                <xdr:row>36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7" r:id="rId80" name="Check Box 285">
          <controlPr defaultSize="0" autoFill="0" autoLine="0" autoPict="0">
            <anchor moveWithCells="1">
              <from>
                <xdr:col>7</xdr:col>
                <xdr:colOff>9525</xdr:colOff>
                <xdr:row>37</xdr:row>
                <xdr:rowOff>19050</xdr:rowOff>
              </from>
              <to>
                <xdr:col>7</xdr:col>
                <xdr:colOff>200025</xdr:colOff>
                <xdr:row>37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8" r:id="rId81" name="Check Box 286">
          <controlPr defaultSize="0" autoFill="0" autoLine="0" autoPict="0">
            <anchor moveWithCells="1">
              <from>
                <xdr:col>7</xdr:col>
                <xdr:colOff>9525</xdr:colOff>
                <xdr:row>38</xdr:row>
                <xdr:rowOff>19050</xdr:rowOff>
              </from>
              <to>
                <xdr:col>7</xdr:col>
                <xdr:colOff>200025</xdr:colOff>
                <xdr:row>38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9" r:id="rId82" name="Check Box 287">
          <controlPr defaultSize="0" autoFill="0" autoLine="0" autoPict="0">
            <anchor moveWithCells="1">
              <from>
                <xdr:col>7</xdr:col>
                <xdr:colOff>9525</xdr:colOff>
                <xdr:row>40</xdr:row>
                <xdr:rowOff>19050</xdr:rowOff>
              </from>
              <to>
                <xdr:col>7</xdr:col>
                <xdr:colOff>200025</xdr:colOff>
                <xdr:row>40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0" r:id="rId83" name="Check Box 288">
          <controlPr defaultSize="0" autoFill="0" autoLine="0" autoPict="0">
            <anchor moveWithCells="1">
              <from>
                <xdr:col>7</xdr:col>
                <xdr:colOff>9525</xdr:colOff>
                <xdr:row>41</xdr:row>
                <xdr:rowOff>19050</xdr:rowOff>
              </from>
              <to>
                <xdr:col>7</xdr:col>
                <xdr:colOff>200025</xdr:colOff>
                <xdr:row>41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1" r:id="rId84" name="Check Box 289">
          <controlPr defaultSize="0" autoFill="0" autoLine="0" autoPict="0">
            <anchor moveWithCells="1">
              <from>
                <xdr:col>7</xdr:col>
                <xdr:colOff>9525</xdr:colOff>
                <xdr:row>42</xdr:row>
                <xdr:rowOff>19050</xdr:rowOff>
              </from>
              <to>
                <xdr:col>7</xdr:col>
                <xdr:colOff>200025</xdr:colOff>
                <xdr:row>42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2" r:id="rId85" name="Check Box 290">
          <controlPr defaultSize="0" autoFill="0" autoLine="0" autoPict="0">
            <anchor moveWithCells="1">
              <from>
                <xdr:col>7</xdr:col>
                <xdr:colOff>9525</xdr:colOff>
                <xdr:row>43</xdr:row>
                <xdr:rowOff>19050</xdr:rowOff>
              </from>
              <to>
                <xdr:col>7</xdr:col>
                <xdr:colOff>200025</xdr:colOff>
                <xdr:row>43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3" r:id="rId86" name="Check Box 291">
          <controlPr defaultSize="0" autoFill="0" autoLine="0" autoPict="0">
            <anchor moveWithCells="1">
              <from>
                <xdr:col>7</xdr:col>
                <xdr:colOff>9525</xdr:colOff>
                <xdr:row>44</xdr:row>
                <xdr:rowOff>19050</xdr:rowOff>
              </from>
              <to>
                <xdr:col>7</xdr:col>
                <xdr:colOff>200025</xdr:colOff>
                <xdr:row>44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4" r:id="rId87" name="Check Box 292">
          <controlPr defaultSize="0" autoFill="0" autoLine="0" autoPict="0">
            <anchor moveWithCells="1">
              <from>
                <xdr:col>7</xdr:col>
                <xdr:colOff>9525</xdr:colOff>
                <xdr:row>45</xdr:row>
                <xdr:rowOff>19050</xdr:rowOff>
              </from>
              <to>
                <xdr:col>7</xdr:col>
                <xdr:colOff>200025</xdr:colOff>
                <xdr:row>45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5" r:id="rId88" name="Check Box 293">
          <controlPr defaultSize="0" autoFill="0" autoLine="0" autoPict="0">
            <anchor moveWithCells="1">
              <from>
                <xdr:col>7</xdr:col>
                <xdr:colOff>9525</xdr:colOff>
                <xdr:row>46</xdr:row>
                <xdr:rowOff>19050</xdr:rowOff>
              </from>
              <to>
                <xdr:col>7</xdr:col>
                <xdr:colOff>200025</xdr:colOff>
                <xdr:row>46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6" r:id="rId89" name="Check Box 294">
          <controlPr defaultSize="0" autoFill="0" autoLine="0" autoPict="0">
            <anchor moveWithCells="1">
              <from>
                <xdr:col>7</xdr:col>
                <xdr:colOff>9525</xdr:colOff>
                <xdr:row>47</xdr:row>
                <xdr:rowOff>19050</xdr:rowOff>
              </from>
              <to>
                <xdr:col>7</xdr:col>
                <xdr:colOff>200025</xdr:colOff>
                <xdr:row>47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7" r:id="rId90" name="Check Box 295">
          <controlPr defaultSize="0" autoFill="0" autoLine="0" autoPict="0">
            <anchor moveWithCells="1">
              <from>
                <xdr:col>7</xdr:col>
                <xdr:colOff>9525</xdr:colOff>
                <xdr:row>48</xdr:row>
                <xdr:rowOff>19050</xdr:rowOff>
              </from>
              <to>
                <xdr:col>7</xdr:col>
                <xdr:colOff>200025</xdr:colOff>
                <xdr:row>48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8" r:id="rId91" name="Check Box 296">
          <controlPr defaultSize="0" autoFill="0" autoLine="0" autoPict="0">
            <anchor moveWithCells="1">
              <from>
                <xdr:col>7</xdr:col>
                <xdr:colOff>9525</xdr:colOff>
                <xdr:row>50</xdr:row>
                <xdr:rowOff>19050</xdr:rowOff>
              </from>
              <to>
                <xdr:col>7</xdr:col>
                <xdr:colOff>200025</xdr:colOff>
                <xdr:row>50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9" r:id="rId92" name="Check Box 297">
          <controlPr defaultSize="0" autoFill="0" autoLine="0" autoPict="0">
            <anchor moveWithCells="1">
              <from>
                <xdr:col>7</xdr:col>
                <xdr:colOff>9525</xdr:colOff>
                <xdr:row>51</xdr:row>
                <xdr:rowOff>19050</xdr:rowOff>
              </from>
              <to>
                <xdr:col>7</xdr:col>
                <xdr:colOff>200025</xdr:colOff>
                <xdr:row>51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0" r:id="rId93" name="Check Box 298">
          <controlPr defaultSize="0" autoFill="0" autoLine="0" autoPict="0">
            <anchor moveWithCells="1">
              <from>
                <xdr:col>7</xdr:col>
                <xdr:colOff>9525</xdr:colOff>
                <xdr:row>52</xdr:row>
                <xdr:rowOff>19050</xdr:rowOff>
              </from>
              <to>
                <xdr:col>7</xdr:col>
                <xdr:colOff>200025</xdr:colOff>
                <xdr:row>52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1" r:id="rId94" name="Check Box 299">
          <controlPr defaultSize="0" autoFill="0" autoLine="0" autoPict="0">
            <anchor moveWithCells="1">
              <from>
                <xdr:col>7</xdr:col>
                <xdr:colOff>9525</xdr:colOff>
                <xdr:row>53</xdr:row>
                <xdr:rowOff>19050</xdr:rowOff>
              </from>
              <to>
                <xdr:col>7</xdr:col>
                <xdr:colOff>200025</xdr:colOff>
                <xdr:row>53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2" r:id="rId95" name="Check Box 300">
          <controlPr defaultSize="0" autoFill="0" autoLine="0" autoPict="0">
            <anchor moveWithCells="1">
              <from>
                <xdr:col>7</xdr:col>
                <xdr:colOff>9525</xdr:colOff>
                <xdr:row>54</xdr:row>
                <xdr:rowOff>19050</xdr:rowOff>
              </from>
              <to>
                <xdr:col>7</xdr:col>
                <xdr:colOff>200025</xdr:colOff>
                <xdr:row>54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3" r:id="rId96" name="Check Box 301">
          <controlPr defaultSize="0" autoFill="0" autoLine="0" autoPict="0">
            <anchor moveWithCells="1">
              <from>
                <xdr:col>7</xdr:col>
                <xdr:colOff>9525</xdr:colOff>
                <xdr:row>55</xdr:row>
                <xdr:rowOff>19050</xdr:rowOff>
              </from>
              <to>
                <xdr:col>7</xdr:col>
                <xdr:colOff>200025</xdr:colOff>
                <xdr:row>55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4" r:id="rId97" name="Check Box 302">
          <controlPr defaultSize="0" autoFill="0" autoLine="0" autoPict="0">
            <anchor moveWithCells="1">
              <from>
                <xdr:col>7</xdr:col>
                <xdr:colOff>9525</xdr:colOff>
                <xdr:row>56</xdr:row>
                <xdr:rowOff>19050</xdr:rowOff>
              </from>
              <to>
                <xdr:col>7</xdr:col>
                <xdr:colOff>200025</xdr:colOff>
                <xdr:row>56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5" r:id="rId98" name="Check Box 303">
          <controlPr defaultSize="0" autoFill="0" autoLine="0" autoPict="0">
            <anchor moveWithCells="1">
              <from>
                <xdr:col>7</xdr:col>
                <xdr:colOff>9525</xdr:colOff>
                <xdr:row>57</xdr:row>
                <xdr:rowOff>19050</xdr:rowOff>
              </from>
              <to>
                <xdr:col>7</xdr:col>
                <xdr:colOff>200025</xdr:colOff>
                <xdr:row>57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6" r:id="rId99" name="Check Box 304">
          <controlPr defaultSize="0" autoFill="0" autoLine="0" autoPict="0">
            <anchor moveWithCells="1">
              <from>
                <xdr:col>7</xdr:col>
                <xdr:colOff>9525</xdr:colOff>
                <xdr:row>58</xdr:row>
                <xdr:rowOff>19050</xdr:rowOff>
              </from>
              <to>
                <xdr:col>7</xdr:col>
                <xdr:colOff>200025</xdr:colOff>
                <xdr:row>58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7" r:id="rId100" name="Check Box 305">
          <controlPr defaultSize="0" autoFill="0" autoLine="0" autoPict="0">
            <anchor moveWithCells="1">
              <from>
                <xdr:col>7</xdr:col>
                <xdr:colOff>9525</xdr:colOff>
                <xdr:row>60</xdr:row>
                <xdr:rowOff>19050</xdr:rowOff>
              </from>
              <to>
                <xdr:col>7</xdr:col>
                <xdr:colOff>200025</xdr:colOff>
                <xdr:row>60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8" r:id="rId101" name="Check Box 306">
          <controlPr defaultSize="0" autoFill="0" autoLine="0" autoPict="0">
            <anchor moveWithCells="1">
              <from>
                <xdr:col>7</xdr:col>
                <xdr:colOff>9525</xdr:colOff>
                <xdr:row>61</xdr:row>
                <xdr:rowOff>19050</xdr:rowOff>
              </from>
              <to>
                <xdr:col>7</xdr:col>
                <xdr:colOff>200025</xdr:colOff>
                <xdr:row>61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9" r:id="rId102" name="Check Box 307">
          <controlPr defaultSize="0" autoFill="0" autoLine="0" autoPict="0">
            <anchor moveWithCells="1">
              <from>
                <xdr:col>7</xdr:col>
                <xdr:colOff>9525</xdr:colOff>
                <xdr:row>62</xdr:row>
                <xdr:rowOff>19050</xdr:rowOff>
              </from>
              <to>
                <xdr:col>7</xdr:col>
                <xdr:colOff>200025</xdr:colOff>
                <xdr:row>62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500" r:id="rId103" name="Check Box 308">
          <controlPr defaultSize="0" autoFill="0" autoLine="0" autoPict="0">
            <anchor moveWithCells="1">
              <from>
                <xdr:col>7</xdr:col>
                <xdr:colOff>9525</xdr:colOff>
                <xdr:row>63</xdr:row>
                <xdr:rowOff>19050</xdr:rowOff>
              </from>
              <to>
                <xdr:col>7</xdr:col>
                <xdr:colOff>200025</xdr:colOff>
                <xdr:row>63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501" r:id="rId104" name="Check Box 309">
          <controlPr defaultSize="0" autoFill="0" autoLine="0" autoPict="0">
            <anchor moveWithCells="1">
              <from>
                <xdr:col>7</xdr:col>
                <xdr:colOff>9525</xdr:colOff>
                <xdr:row>64</xdr:row>
                <xdr:rowOff>19050</xdr:rowOff>
              </from>
              <to>
                <xdr:col>7</xdr:col>
                <xdr:colOff>200025</xdr:colOff>
                <xdr:row>64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502" r:id="rId105" name="Check Box 310">
          <controlPr defaultSize="0" autoFill="0" autoLine="0" autoPict="0">
            <anchor moveWithCells="1">
              <from>
                <xdr:col>7</xdr:col>
                <xdr:colOff>9525</xdr:colOff>
                <xdr:row>65</xdr:row>
                <xdr:rowOff>19050</xdr:rowOff>
              </from>
              <to>
                <xdr:col>7</xdr:col>
                <xdr:colOff>200025</xdr:colOff>
                <xdr:row>65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503" r:id="rId106" name="Check Box 311">
          <controlPr defaultSize="0" autoFill="0" autoLine="0" autoPict="0">
            <anchor moveWithCells="1">
              <from>
                <xdr:col>7</xdr:col>
                <xdr:colOff>9525</xdr:colOff>
                <xdr:row>66</xdr:row>
                <xdr:rowOff>19050</xdr:rowOff>
              </from>
              <to>
                <xdr:col>7</xdr:col>
                <xdr:colOff>200025</xdr:colOff>
                <xdr:row>66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504" r:id="rId107" name="Check Box 312">
          <controlPr defaultSize="0" autoFill="0" autoLine="0" autoPict="0">
            <anchor moveWithCells="1">
              <from>
                <xdr:col>7</xdr:col>
                <xdr:colOff>9525</xdr:colOff>
                <xdr:row>67</xdr:row>
                <xdr:rowOff>19050</xdr:rowOff>
              </from>
              <to>
                <xdr:col>7</xdr:col>
                <xdr:colOff>200025</xdr:colOff>
                <xdr:row>67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505" r:id="rId108" name="Check Box 313">
          <controlPr defaultSize="0" autoFill="0" autoLine="0" autoPict="0">
            <anchor moveWithCells="1">
              <from>
                <xdr:col>7</xdr:col>
                <xdr:colOff>9525</xdr:colOff>
                <xdr:row>68</xdr:row>
                <xdr:rowOff>19050</xdr:rowOff>
              </from>
              <to>
                <xdr:col>7</xdr:col>
                <xdr:colOff>200025</xdr:colOff>
                <xdr:row>68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506" r:id="rId109" name="Check Box 314">
          <controlPr defaultSize="0" autoFill="0" autoLine="0" autoPict="0">
            <anchor moveWithCells="1">
              <from>
                <xdr:col>7</xdr:col>
                <xdr:colOff>9525</xdr:colOff>
                <xdr:row>69</xdr:row>
                <xdr:rowOff>19050</xdr:rowOff>
              </from>
              <to>
                <xdr:col>7</xdr:col>
                <xdr:colOff>200025</xdr:colOff>
                <xdr:row>69</xdr:row>
                <xdr:rowOff>190500</xdr:rowOff>
              </to>
            </anchor>
          </controlPr>
        </control>
      </mc:Choice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D31"/>
  <sheetViews>
    <sheetView workbookViewId="0">
      <selection activeCell="F13" sqref="F13"/>
    </sheetView>
  </sheetViews>
  <sheetFormatPr defaultRowHeight="15" x14ac:dyDescent="0.25"/>
  <cols>
    <col min="2" max="4" width="20.7109375" customWidth="1"/>
  </cols>
  <sheetData>
    <row r="1" spans="1:4" x14ac:dyDescent="0.25">
      <c r="A1" s="108" t="s">
        <v>108</v>
      </c>
      <c r="B1" s="108"/>
      <c r="C1" s="108"/>
      <c r="D1" s="108"/>
    </row>
    <row r="2" spans="1:4" x14ac:dyDescent="0.25">
      <c r="A2" t="s">
        <v>109</v>
      </c>
      <c r="B2" s="109" t="s">
        <v>110</v>
      </c>
      <c r="C2" s="109"/>
      <c r="D2" s="109"/>
    </row>
    <row r="3" spans="1:4" x14ac:dyDescent="0.25">
      <c r="A3" t="s">
        <v>18</v>
      </c>
      <c r="B3" s="109" t="s">
        <v>111</v>
      </c>
      <c r="C3" s="109"/>
      <c r="D3" s="109"/>
    </row>
    <row r="4" spans="1:4" x14ac:dyDescent="0.25">
      <c r="A4" t="s">
        <v>112</v>
      </c>
      <c r="B4" s="109" t="s">
        <v>114</v>
      </c>
      <c r="C4" s="109"/>
      <c r="D4" s="109"/>
    </row>
    <row r="5" spans="1:4" x14ac:dyDescent="0.25">
      <c r="A5" t="s">
        <v>22</v>
      </c>
      <c r="B5" s="109" t="s">
        <v>115</v>
      </c>
      <c r="C5" s="109"/>
      <c r="D5" s="109"/>
    </row>
    <row r="6" spans="1:4" x14ac:dyDescent="0.25">
      <c r="A6" t="s">
        <v>113</v>
      </c>
      <c r="B6" s="109" t="s">
        <v>116</v>
      </c>
      <c r="C6" s="109"/>
      <c r="D6" s="109"/>
    </row>
    <row r="7" spans="1:4" x14ac:dyDescent="0.25">
      <c r="A7" t="s">
        <v>24</v>
      </c>
      <c r="B7" s="109" t="s">
        <v>117</v>
      </c>
      <c r="C7" s="109"/>
      <c r="D7" s="109"/>
    </row>
    <row r="8" spans="1:4" x14ac:dyDescent="0.25">
      <c r="A8" t="s">
        <v>20</v>
      </c>
      <c r="B8" s="109" t="s">
        <v>118</v>
      </c>
      <c r="C8" s="109"/>
      <c r="D8" s="109"/>
    </row>
    <row r="9" spans="1:4" x14ac:dyDescent="0.25">
      <c r="A9" t="s">
        <v>19</v>
      </c>
      <c r="B9" s="109" t="s">
        <v>119</v>
      </c>
      <c r="C9" s="109"/>
      <c r="D9" s="109"/>
    </row>
    <row r="10" spans="1:4" x14ac:dyDescent="0.25">
      <c r="A10" t="s">
        <v>25</v>
      </c>
      <c r="B10" s="109" t="s">
        <v>120</v>
      </c>
      <c r="C10" s="109"/>
      <c r="D10" s="109"/>
    </row>
    <row r="11" spans="1:4" x14ac:dyDescent="0.25">
      <c r="A11" s="108" t="s">
        <v>121</v>
      </c>
      <c r="B11" s="108"/>
      <c r="C11" s="108"/>
      <c r="D11" s="108"/>
    </row>
    <row r="12" spans="1:4" x14ac:dyDescent="0.25">
      <c r="A12" t="s">
        <v>109</v>
      </c>
      <c r="B12" s="109" t="s">
        <v>110</v>
      </c>
      <c r="C12" s="109"/>
      <c r="D12" s="109"/>
    </row>
    <row r="13" spans="1:4" x14ac:dyDescent="0.25">
      <c r="A13" t="s">
        <v>18</v>
      </c>
      <c r="B13" s="109" t="s">
        <v>111</v>
      </c>
      <c r="C13" s="109"/>
      <c r="D13" s="109"/>
    </row>
    <row r="14" spans="1:4" x14ac:dyDescent="0.25">
      <c r="A14" t="s">
        <v>7</v>
      </c>
      <c r="B14" s="109" t="s">
        <v>122</v>
      </c>
      <c r="C14" s="109"/>
      <c r="D14" s="109"/>
    </row>
    <row r="15" spans="1:4" x14ac:dyDescent="0.25">
      <c r="A15" t="s">
        <v>8</v>
      </c>
      <c r="B15" s="109" t="s">
        <v>123</v>
      </c>
      <c r="C15" s="109"/>
      <c r="D15" s="109"/>
    </row>
    <row r="16" spans="1:4" x14ac:dyDescent="0.25">
      <c r="A16" t="s">
        <v>14</v>
      </c>
      <c r="B16" s="109" t="s">
        <v>124</v>
      </c>
      <c r="C16" s="109"/>
      <c r="D16" s="109"/>
    </row>
    <row r="17" spans="1:4" x14ac:dyDescent="0.25">
      <c r="A17" t="s">
        <v>13</v>
      </c>
      <c r="B17" s="109" t="s">
        <v>125</v>
      </c>
      <c r="C17" s="109"/>
      <c r="D17" s="109"/>
    </row>
    <row r="18" spans="1:4" x14ac:dyDescent="0.25">
      <c r="A18" t="s">
        <v>15</v>
      </c>
      <c r="B18" s="109" t="s">
        <v>126</v>
      </c>
      <c r="C18" s="109"/>
      <c r="D18" s="109"/>
    </row>
    <row r="19" spans="1:4" x14ac:dyDescent="0.25">
      <c r="A19" t="s">
        <v>9</v>
      </c>
      <c r="B19" s="109" t="s">
        <v>127</v>
      </c>
      <c r="C19" s="109"/>
      <c r="D19" s="109"/>
    </row>
    <row r="20" spans="1:4" ht="30" customHeight="1" x14ac:dyDescent="0.25">
      <c r="A20" s="23" t="s">
        <v>10</v>
      </c>
      <c r="B20" s="110" t="s">
        <v>128</v>
      </c>
      <c r="C20" s="110"/>
      <c r="D20" s="110"/>
    </row>
    <row r="21" spans="1:4" ht="30" customHeight="1" x14ac:dyDescent="0.25">
      <c r="A21" s="24" t="s">
        <v>12</v>
      </c>
      <c r="B21" s="110" t="s">
        <v>129</v>
      </c>
      <c r="C21" s="110"/>
      <c r="D21" s="110"/>
    </row>
    <row r="22" spans="1:4" ht="45" customHeight="1" x14ac:dyDescent="0.25">
      <c r="A22" s="24" t="str">
        <f>"+/-"</f>
        <v>+/-</v>
      </c>
      <c r="B22" s="111" t="s">
        <v>130</v>
      </c>
      <c r="C22" s="111"/>
      <c r="D22" s="111"/>
    </row>
    <row r="23" spans="1:4" x14ac:dyDescent="0.25">
      <c r="A23" t="s">
        <v>20</v>
      </c>
      <c r="B23" s="109" t="s">
        <v>118</v>
      </c>
      <c r="C23" s="109"/>
      <c r="D23" s="109"/>
    </row>
    <row r="24" spans="1:4" x14ac:dyDescent="0.25">
      <c r="A24" t="s">
        <v>19</v>
      </c>
      <c r="B24" s="109" t="s">
        <v>131</v>
      </c>
      <c r="C24" s="109"/>
      <c r="D24" s="109"/>
    </row>
    <row r="25" spans="1:4" x14ac:dyDescent="0.25">
      <c r="B25" s="112"/>
      <c r="C25" s="112"/>
      <c r="D25" s="112"/>
    </row>
    <row r="26" spans="1:4" x14ac:dyDescent="0.25">
      <c r="B26" s="112"/>
      <c r="C26" s="112"/>
      <c r="D26" s="112"/>
    </row>
    <row r="27" spans="1:4" x14ac:dyDescent="0.25">
      <c r="B27" s="112"/>
      <c r="C27" s="112"/>
      <c r="D27" s="112"/>
    </row>
    <row r="28" spans="1:4" x14ac:dyDescent="0.25">
      <c r="B28" s="112"/>
      <c r="C28" s="112"/>
      <c r="D28" s="112"/>
    </row>
    <row r="29" spans="1:4" x14ac:dyDescent="0.25">
      <c r="B29" s="112"/>
      <c r="C29" s="112"/>
      <c r="D29" s="112"/>
    </row>
    <row r="30" spans="1:4" x14ac:dyDescent="0.25">
      <c r="B30" s="112"/>
      <c r="C30" s="112"/>
      <c r="D30" s="112"/>
    </row>
    <row r="31" spans="1:4" x14ac:dyDescent="0.25">
      <c r="B31" s="112"/>
      <c r="C31" s="112"/>
      <c r="D31" s="112"/>
    </row>
  </sheetData>
  <mergeCells count="31">
    <mergeCell ref="B30:D30"/>
    <mergeCell ref="B31:D31"/>
    <mergeCell ref="B24:D24"/>
    <mergeCell ref="B25:D25"/>
    <mergeCell ref="B26:D26"/>
    <mergeCell ref="B27:D27"/>
    <mergeCell ref="B28:D28"/>
    <mergeCell ref="B29:D29"/>
    <mergeCell ref="A1:D1"/>
    <mergeCell ref="A11:D11"/>
    <mergeCell ref="B22:D22"/>
    <mergeCell ref="B8:D8"/>
    <mergeCell ref="B9:D9"/>
    <mergeCell ref="B10:D10"/>
    <mergeCell ref="B12:D12"/>
    <mergeCell ref="B13:D13"/>
    <mergeCell ref="B2:D2"/>
    <mergeCell ref="B3:D3"/>
    <mergeCell ref="B4:D4"/>
    <mergeCell ref="B5:D5"/>
    <mergeCell ref="B6:D6"/>
    <mergeCell ref="B7:D7"/>
    <mergeCell ref="B23:D23"/>
    <mergeCell ref="B14:D14"/>
    <mergeCell ref="B15:D15"/>
    <mergeCell ref="B16:D16"/>
    <mergeCell ref="B17:D17"/>
    <mergeCell ref="B18:D18"/>
    <mergeCell ref="B19:D19"/>
    <mergeCell ref="B20:D20"/>
    <mergeCell ref="B21:D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64"/>
  <sheetViews>
    <sheetView workbookViewId="0">
      <selection activeCell="E35" sqref="E35"/>
    </sheetView>
  </sheetViews>
  <sheetFormatPr defaultRowHeight="12.75" x14ac:dyDescent="0.25"/>
  <cols>
    <col min="1" max="1" width="31.42578125" style="13" customWidth="1"/>
    <col min="2" max="5" width="16.7109375" style="13" customWidth="1"/>
    <col min="6" max="6" width="52.7109375" style="13" customWidth="1"/>
    <col min="7" max="7" width="9.140625" style="13"/>
    <col min="8" max="8" width="18.28515625" style="13" customWidth="1"/>
    <col min="9" max="256" width="9.140625" style="13"/>
    <col min="257" max="261" width="16.7109375" style="13" customWidth="1"/>
    <col min="262" max="262" width="52.7109375" style="13" customWidth="1"/>
    <col min="263" max="263" width="9.140625" style="13"/>
    <col min="264" max="264" width="18.28515625" style="13" customWidth="1"/>
    <col min="265" max="512" width="9.140625" style="13"/>
    <col min="513" max="517" width="16.7109375" style="13" customWidth="1"/>
    <col min="518" max="518" width="52.7109375" style="13" customWidth="1"/>
    <col min="519" max="519" width="9.140625" style="13"/>
    <col min="520" max="520" width="18.28515625" style="13" customWidth="1"/>
    <col min="521" max="768" width="9.140625" style="13"/>
    <col min="769" max="773" width="16.7109375" style="13" customWidth="1"/>
    <col min="774" max="774" width="52.7109375" style="13" customWidth="1"/>
    <col min="775" max="775" width="9.140625" style="13"/>
    <col min="776" max="776" width="18.28515625" style="13" customWidth="1"/>
    <col min="777" max="1024" width="9.140625" style="13"/>
    <col min="1025" max="1029" width="16.7109375" style="13" customWidth="1"/>
    <col min="1030" max="1030" width="52.7109375" style="13" customWidth="1"/>
    <col min="1031" max="1031" width="9.140625" style="13"/>
    <col min="1032" max="1032" width="18.28515625" style="13" customWidth="1"/>
    <col min="1033" max="1280" width="9.140625" style="13"/>
    <col min="1281" max="1285" width="16.7109375" style="13" customWidth="1"/>
    <col min="1286" max="1286" width="52.7109375" style="13" customWidth="1"/>
    <col min="1287" max="1287" width="9.140625" style="13"/>
    <col min="1288" max="1288" width="18.28515625" style="13" customWidth="1"/>
    <col min="1289" max="1536" width="9.140625" style="13"/>
    <col min="1537" max="1541" width="16.7109375" style="13" customWidth="1"/>
    <col min="1542" max="1542" width="52.7109375" style="13" customWidth="1"/>
    <col min="1543" max="1543" width="9.140625" style="13"/>
    <col min="1544" max="1544" width="18.28515625" style="13" customWidth="1"/>
    <col min="1545" max="1792" width="9.140625" style="13"/>
    <col min="1793" max="1797" width="16.7109375" style="13" customWidth="1"/>
    <col min="1798" max="1798" width="52.7109375" style="13" customWidth="1"/>
    <col min="1799" max="1799" width="9.140625" style="13"/>
    <col min="1800" max="1800" width="18.28515625" style="13" customWidth="1"/>
    <col min="1801" max="2048" width="9.140625" style="13"/>
    <col min="2049" max="2053" width="16.7109375" style="13" customWidth="1"/>
    <col min="2054" max="2054" width="52.7109375" style="13" customWidth="1"/>
    <col min="2055" max="2055" width="9.140625" style="13"/>
    <col min="2056" max="2056" width="18.28515625" style="13" customWidth="1"/>
    <col min="2057" max="2304" width="9.140625" style="13"/>
    <col min="2305" max="2309" width="16.7109375" style="13" customWidth="1"/>
    <col min="2310" max="2310" width="52.7109375" style="13" customWidth="1"/>
    <col min="2311" max="2311" width="9.140625" style="13"/>
    <col min="2312" max="2312" width="18.28515625" style="13" customWidth="1"/>
    <col min="2313" max="2560" width="9.140625" style="13"/>
    <col min="2561" max="2565" width="16.7109375" style="13" customWidth="1"/>
    <col min="2566" max="2566" width="52.7109375" style="13" customWidth="1"/>
    <col min="2567" max="2567" width="9.140625" style="13"/>
    <col min="2568" max="2568" width="18.28515625" style="13" customWidth="1"/>
    <col min="2569" max="2816" width="9.140625" style="13"/>
    <col min="2817" max="2821" width="16.7109375" style="13" customWidth="1"/>
    <col min="2822" max="2822" width="52.7109375" style="13" customWidth="1"/>
    <col min="2823" max="2823" width="9.140625" style="13"/>
    <col min="2824" max="2824" width="18.28515625" style="13" customWidth="1"/>
    <col min="2825" max="3072" width="9.140625" style="13"/>
    <col min="3073" max="3077" width="16.7109375" style="13" customWidth="1"/>
    <col min="3078" max="3078" width="52.7109375" style="13" customWidth="1"/>
    <col min="3079" max="3079" width="9.140625" style="13"/>
    <col min="3080" max="3080" width="18.28515625" style="13" customWidth="1"/>
    <col min="3081" max="3328" width="9.140625" style="13"/>
    <col min="3329" max="3333" width="16.7109375" style="13" customWidth="1"/>
    <col min="3334" max="3334" width="52.7109375" style="13" customWidth="1"/>
    <col min="3335" max="3335" width="9.140625" style="13"/>
    <col min="3336" max="3336" width="18.28515625" style="13" customWidth="1"/>
    <col min="3337" max="3584" width="9.140625" style="13"/>
    <col min="3585" max="3589" width="16.7109375" style="13" customWidth="1"/>
    <col min="3590" max="3590" width="52.7109375" style="13" customWidth="1"/>
    <col min="3591" max="3591" width="9.140625" style="13"/>
    <col min="3592" max="3592" width="18.28515625" style="13" customWidth="1"/>
    <col min="3593" max="3840" width="9.140625" style="13"/>
    <col min="3841" max="3845" width="16.7109375" style="13" customWidth="1"/>
    <col min="3846" max="3846" width="52.7109375" style="13" customWidth="1"/>
    <col min="3847" max="3847" width="9.140625" style="13"/>
    <col min="3848" max="3848" width="18.28515625" style="13" customWidth="1"/>
    <col min="3849" max="4096" width="9.140625" style="13"/>
    <col min="4097" max="4101" width="16.7109375" style="13" customWidth="1"/>
    <col min="4102" max="4102" width="52.7109375" style="13" customWidth="1"/>
    <col min="4103" max="4103" width="9.140625" style="13"/>
    <col min="4104" max="4104" width="18.28515625" style="13" customWidth="1"/>
    <col min="4105" max="4352" width="9.140625" style="13"/>
    <col min="4353" max="4357" width="16.7109375" style="13" customWidth="1"/>
    <col min="4358" max="4358" width="52.7109375" style="13" customWidth="1"/>
    <col min="4359" max="4359" width="9.140625" style="13"/>
    <col min="4360" max="4360" width="18.28515625" style="13" customWidth="1"/>
    <col min="4361" max="4608" width="9.140625" style="13"/>
    <col min="4609" max="4613" width="16.7109375" style="13" customWidth="1"/>
    <col min="4614" max="4614" width="52.7109375" style="13" customWidth="1"/>
    <col min="4615" max="4615" width="9.140625" style="13"/>
    <col min="4616" max="4616" width="18.28515625" style="13" customWidth="1"/>
    <col min="4617" max="4864" width="9.140625" style="13"/>
    <col min="4865" max="4869" width="16.7109375" style="13" customWidth="1"/>
    <col min="4870" max="4870" width="52.7109375" style="13" customWidth="1"/>
    <col min="4871" max="4871" width="9.140625" style="13"/>
    <col min="4872" max="4872" width="18.28515625" style="13" customWidth="1"/>
    <col min="4873" max="5120" width="9.140625" style="13"/>
    <col min="5121" max="5125" width="16.7109375" style="13" customWidth="1"/>
    <col min="5126" max="5126" width="52.7109375" style="13" customWidth="1"/>
    <col min="5127" max="5127" width="9.140625" style="13"/>
    <col min="5128" max="5128" width="18.28515625" style="13" customWidth="1"/>
    <col min="5129" max="5376" width="9.140625" style="13"/>
    <col min="5377" max="5381" width="16.7109375" style="13" customWidth="1"/>
    <col min="5382" max="5382" width="52.7109375" style="13" customWidth="1"/>
    <col min="5383" max="5383" width="9.140625" style="13"/>
    <col min="5384" max="5384" width="18.28515625" style="13" customWidth="1"/>
    <col min="5385" max="5632" width="9.140625" style="13"/>
    <col min="5633" max="5637" width="16.7109375" style="13" customWidth="1"/>
    <col min="5638" max="5638" width="52.7109375" style="13" customWidth="1"/>
    <col min="5639" max="5639" width="9.140625" style="13"/>
    <col min="5640" max="5640" width="18.28515625" style="13" customWidth="1"/>
    <col min="5641" max="5888" width="9.140625" style="13"/>
    <col min="5889" max="5893" width="16.7109375" style="13" customWidth="1"/>
    <col min="5894" max="5894" width="52.7109375" style="13" customWidth="1"/>
    <col min="5895" max="5895" width="9.140625" style="13"/>
    <col min="5896" max="5896" width="18.28515625" style="13" customWidth="1"/>
    <col min="5897" max="6144" width="9.140625" style="13"/>
    <col min="6145" max="6149" width="16.7109375" style="13" customWidth="1"/>
    <col min="6150" max="6150" width="52.7109375" style="13" customWidth="1"/>
    <col min="6151" max="6151" width="9.140625" style="13"/>
    <col min="6152" max="6152" width="18.28515625" style="13" customWidth="1"/>
    <col min="6153" max="6400" width="9.140625" style="13"/>
    <col min="6401" max="6405" width="16.7109375" style="13" customWidth="1"/>
    <col min="6406" max="6406" width="52.7109375" style="13" customWidth="1"/>
    <col min="6407" max="6407" width="9.140625" style="13"/>
    <col min="6408" max="6408" width="18.28515625" style="13" customWidth="1"/>
    <col min="6409" max="6656" width="9.140625" style="13"/>
    <col min="6657" max="6661" width="16.7109375" style="13" customWidth="1"/>
    <col min="6662" max="6662" width="52.7109375" style="13" customWidth="1"/>
    <col min="6663" max="6663" width="9.140625" style="13"/>
    <col min="6664" max="6664" width="18.28515625" style="13" customWidth="1"/>
    <col min="6665" max="6912" width="9.140625" style="13"/>
    <col min="6913" max="6917" width="16.7109375" style="13" customWidth="1"/>
    <col min="6918" max="6918" width="52.7109375" style="13" customWidth="1"/>
    <col min="6919" max="6919" width="9.140625" style="13"/>
    <col min="6920" max="6920" width="18.28515625" style="13" customWidth="1"/>
    <col min="6921" max="7168" width="9.140625" style="13"/>
    <col min="7169" max="7173" width="16.7109375" style="13" customWidth="1"/>
    <col min="7174" max="7174" width="52.7109375" style="13" customWidth="1"/>
    <col min="7175" max="7175" width="9.140625" style="13"/>
    <col min="7176" max="7176" width="18.28515625" style="13" customWidth="1"/>
    <col min="7177" max="7424" width="9.140625" style="13"/>
    <col min="7425" max="7429" width="16.7109375" style="13" customWidth="1"/>
    <col min="7430" max="7430" width="52.7109375" style="13" customWidth="1"/>
    <col min="7431" max="7431" width="9.140625" style="13"/>
    <col min="7432" max="7432" width="18.28515625" style="13" customWidth="1"/>
    <col min="7433" max="7680" width="9.140625" style="13"/>
    <col min="7681" max="7685" width="16.7109375" style="13" customWidth="1"/>
    <col min="7686" max="7686" width="52.7109375" style="13" customWidth="1"/>
    <col min="7687" max="7687" width="9.140625" style="13"/>
    <col min="7688" max="7688" width="18.28515625" style="13" customWidth="1"/>
    <col min="7689" max="7936" width="9.140625" style="13"/>
    <col min="7937" max="7941" width="16.7109375" style="13" customWidth="1"/>
    <col min="7942" max="7942" width="52.7109375" style="13" customWidth="1"/>
    <col min="7943" max="7943" width="9.140625" style="13"/>
    <col min="7944" max="7944" width="18.28515625" style="13" customWidth="1"/>
    <col min="7945" max="8192" width="9.140625" style="13"/>
    <col min="8193" max="8197" width="16.7109375" style="13" customWidth="1"/>
    <col min="8198" max="8198" width="52.7109375" style="13" customWidth="1"/>
    <col min="8199" max="8199" width="9.140625" style="13"/>
    <col min="8200" max="8200" width="18.28515625" style="13" customWidth="1"/>
    <col min="8201" max="8448" width="9.140625" style="13"/>
    <col min="8449" max="8453" width="16.7109375" style="13" customWidth="1"/>
    <col min="8454" max="8454" width="52.7109375" style="13" customWidth="1"/>
    <col min="8455" max="8455" width="9.140625" style="13"/>
    <col min="8456" max="8456" width="18.28515625" style="13" customWidth="1"/>
    <col min="8457" max="8704" width="9.140625" style="13"/>
    <col min="8705" max="8709" width="16.7109375" style="13" customWidth="1"/>
    <col min="8710" max="8710" width="52.7109375" style="13" customWidth="1"/>
    <col min="8711" max="8711" width="9.140625" style="13"/>
    <col min="8712" max="8712" width="18.28515625" style="13" customWidth="1"/>
    <col min="8713" max="8960" width="9.140625" style="13"/>
    <col min="8961" max="8965" width="16.7109375" style="13" customWidth="1"/>
    <col min="8966" max="8966" width="52.7109375" style="13" customWidth="1"/>
    <col min="8967" max="8967" width="9.140625" style="13"/>
    <col min="8968" max="8968" width="18.28515625" style="13" customWidth="1"/>
    <col min="8969" max="9216" width="9.140625" style="13"/>
    <col min="9217" max="9221" width="16.7109375" style="13" customWidth="1"/>
    <col min="9222" max="9222" width="52.7109375" style="13" customWidth="1"/>
    <col min="9223" max="9223" width="9.140625" style="13"/>
    <col min="9224" max="9224" width="18.28515625" style="13" customWidth="1"/>
    <col min="9225" max="9472" width="9.140625" style="13"/>
    <col min="9473" max="9477" width="16.7109375" style="13" customWidth="1"/>
    <col min="9478" max="9478" width="52.7109375" style="13" customWidth="1"/>
    <col min="9479" max="9479" width="9.140625" style="13"/>
    <col min="9480" max="9480" width="18.28515625" style="13" customWidth="1"/>
    <col min="9481" max="9728" width="9.140625" style="13"/>
    <col min="9729" max="9733" width="16.7109375" style="13" customWidth="1"/>
    <col min="9734" max="9734" width="52.7109375" style="13" customWidth="1"/>
    <col min="9735" max="9735" width="9.140625" style="13"/>
    <col min="9736" max="9736" width="18.28515625" style="13" customWidth="1"/>
    <col min="9737" max="9984" width="9.140625" style="13"/>
    <col min="9985" max="9989" width="16.7109375" style="13" customWidth="1"/>
    <col min="9990" max="9990" width="52.7109375" style="13" customWidth="1"/>
    <col min="9991" max="9991" width="9.140625" style="13"/>
    <col min="9992" max="9992" width="18.28515625" style="13" customWidth="1"/>
    <col min="9993" max="10240" width="9.140625" style="13"/>
    <col min="10241" max="10245" width="16.7109375" style="13" customWidth="1"/>
    <col min="10246" max="10246" width="52.7109375" style="13" customWidth="1"/>
    <col min="10247" max="10247" width="9.140625" style="13"/>
    <col min="10248" max="10248" width="18.28515625" style="13" customWidth="1"/>
    <col min="10249" max="10496" width="9.140625" style="13"/>
    <col min="10497" max="10501" width="16.7109375" style="13" customWidth="1"/>
    <col min="10502" max="10502" width="52.7109375" style="13" customWidth="1"/>
    <col min="10503" max="10503" width="9.140625" style="13"/>
    <col min="10504" max="10504" width="18.28515625" style="13" customWidth="1"/>
    <col min="10505" max="10752" width="9.140625" style="13"/>
    <col min="10753" max="10757" width="16.7109375" style="13" customWidth="1"/>
    <col min="10758" max="10758" width="52.7109375" style="13" customWidth="1"/>
    <col min="10759" max="10759" width="9.140625" style="13"/>
    <col min="10760" max="10760" width="18.28515625" style="13" customWidth="1"/>
    <col min="10761" max="11008" width="9.140625" style="13"/>
    <col min="11009" max="11013" width="16.7109375" style="13" customWidth="1"/>
    <col min="11014" max="11014" width="52.7109375" style="13" customWidth="1"/>
    <col min="11015" max="11015" width="9.140625" style="13"/>
    <col min="11016" max="11016" width="18.28515625" style="13" customWidth="1"/>
    <col min="11017" max="11264" width="9.140625" style="13"/>
    <col min="11265" max="11269" width="16.7109375" style="13" customWidth="1"/>
    <col min="11270" max="11270" width="52.7109375" style="13" customWidth="1"/>
    <col min="11271" max="11271" width="9.140625" style="13"/>
    <col min="11272" max="11272" width="18.28515625" style="13" customWidth="1"/>
    <col min="11273" max="11520" width="9.140625" style="13"/>
    <col min="11521" max="11525" width="16.7109375" style="13" customWidth="1"/>
    <col min="11526" max="11526" width="52.7109375" style="13" customWidth="1"/>
    <col min="11527" max="11527" width="9.140625" style="13"/>
    <col min="11528" max="11528" width="18.28515625" style="13" customWidth="1"/>
    <col min="11529" max="11776" width="9.140625" style="13"/>
    <col min="11777" max="11781" width="16.7109375" style="13" customWidth="1"/>
    <col min="11782" max="11782" width="52.7109375" style="13" customWidth="1"/>
    <col min="11783" max="11783" width="9.140625" style="13"/>
    <col min="11784" max="11784" width="18.28515625" style="13" customWidth="1"/>
    <col min="11785" max="12032" width="9.140625" style="13"/>
    <col min="12033" max="12037" width="16.7109375" style="13" customWidth="1"/>
    <col min="12038" max="12038" width="52.7109375" style="13" customWidth="1"/>
    <col min="12039" max="12039" width="9.140625" style="13"/>
    <col min="12040" max="12040" width="18.28515625" style="13" customWidth="1"/>
    <col min="12041" max="12288" width="9.140625" style="13"/>
    <col min="12289" max="12293" width="16.7109375" style="13" customWidth="1"/>
    <col min="12294" max="12294" width="52.7109375" style="13" customWidth="1"/>
    <col min="12295" max="12295" width="9.140625" style="13"/>
    <col min="12296" max="12296" width="18.28515625" style="13" customWidth="1"/>
    <col min="12297" max="12544" width="9.140625" style="13"/>
    <col min="12545" max="12549" width="16.7109375" style="13" customWidth="1"/>
    <col min="12550" max="12550" width="52.7109375" style="13" customWidth="1"/>
    <col min="12551" max="12551" width="9.140625" style="13"/>
    <col min="12552" max="12552" width="18.28515625" style="13" customWidth="1"/>
    <col min="12553" max="12800" width="9.140625" style="13"/>
    <col min="12801" max="12805" width="16.7109375" style="13" customWidth="1"/>
    <col min="12806" max="12806" width="52.7109375" style="13" customWidth="1"/>
    <col min="12807" max="12807" width="9.140625" style="13"/>
    <col min="12808" max="12808" width="18.28515625" style="13" customWidth="1"/>
    <col min="12809" max="13056" width="9.140625" style="13"/>
    <col min="13057" max="13061" width="16.7109375" style="13" customWidth="1"/>
    <col min="13062" max="13062" width="52.7109375" style="13" customWidth="1"/>
    <col min="13063" max="13063" width="9.140625" style="13"/>
    <col min="13064" max="13064" width="18.28515625" style="13" customWidth="1"/>
    <col min="13065" max="13312" width="9.140625" style="13"/>
    <col min="13313" max="13317" width="16.7109375" style="13" customWidth="1"/>
    <col min="13318" max="13318" width="52.7109375" style="13" customWidth="1"/>
    <col min="13319" max="13319" width="9.140625" style="13"/>
    <col min="13320" max="13320" width="18.28515625" style="13" customWidth="1"/>
    <col min="13321" max="13568" width="9.140625" style="13"/>
    <col min="13569" max="13573" width="16.7109375" style="13" customWidth="1"/>
    <col min="13574" max="13574" width="52.7109375" style="13" customWidth="1"/>
    <col min="13575" max="13575" width="9.140625" style="13"/>
    <col min="13576" max="13576" width="18.28515625" style="13" customWidth="1"/>
    <col min="13577" max="13824" width="9.140625" style="13"/>
    <col min="13825" max="13829" width="16.7109375" style="13" customWidth="1"/>
    <col min="13830" max="13830" width="52.7109375" style="13" customWidth="1"/>
    <col min="13831" max="13831" width="9.140625" style="13"/>
    <col min="13832" max="13832" width="18.28515625" style="13" customWidth="1"/>
    <col min="13833" max="14080" width="9.140625" style="13"/>
    <col min="14081" max="14085" width="16.7109375" style="13" customWidth="1"/>
    <col min="14086" max="14086" width="52.7109375" style="13" customWidth="1"/>
    <col min="14087" max="14087" width="9.140625" style="13"/>
    <col min="14088" max="14088" width="18.28515625" style="13" customWidth="1"/>
    <col min="14089" max="14336" width="9.140625" style="13"/>
    <col min="14337" max="14341" width="16.7109375" style="13" customWidth="1"/>
    <col min="14342" max="14342" width="52.7109375" style="13" customWidth="1"/>
    <col min="14343" max="14343" width="9.140625" style="13"/>
    <col min="14344" max="14344" width="18.28515625" style="13" customWidth="1"/>
    <col min="14345" max="14592" width="9.140625" style="13"/>
    <col min="14593" max="14597" width="16.7109375" style="13" customWidth="1"/>
    <col min="14598" max="14598" width="52.7109375" style="13" customWidth="1"/>
    <col min="14599" max="14599" width="9.140625" style="13"/>
    <col min="14600" max="14600" width="18.28515625" style="13" customWidth="1"/>
    <col min="14601" max="14848" width="9.140625" style="13"/>
    <col min="14849" max="14853" width="16.7109375" style="13" customWidth="1"/>
    <col min="14854" max="14854" width="52.7109375" style="13" customWidth="1"/>
    <col min="14855" max="14855" width="9.140625" style="13"/>
    <col min="14856" max="14856" width="18.28515625" style="13" customWidth="1"/>
    <col min="14857" max="15104" width="9.140625" style="13"/>
    <col min="15105" max="15109" width="16.7109375" style="13" customWidth="1"/>
    <col min="15110" max="15110" width="52.7109375" style="13" customWidth="1"/>
    <col min="15111" max="15111" width="9.140625" style="13"/>
    <col min="15112" max="15112" width="18.28515625" style="13" customWidth="1"/>
    <col min="15113" max="15360" width="9.140625" style="13"/>
    <col min="15361" max="15365" width="16.7109375" style="13" customWidth="1"/>
    <col min="15366" max="15366" width="52.7109375" style="13" customWidth="1"/>
    <col min="15367" max="15367" width="9.140625" style="13"/>
    <col min="15368" max="15368" width="18.28515625" style="13" customWidth="1"/>
    <col min="15369" max="15616" width="9.140625" style="13"/>
    <col min="15617" max="15621" width="16.7109375" style="13" customWidth="1"/>
    <col min="15622" max="15622" width="52.7109375" style="13" customWidth="1"/>
    <col min="15623" max="15623" width="9.140625" style="13"/>
    <col min="15624" max="15624" width="18.28515625" style="13" customWidth="1"/>
    <col min="15625" max="15872" width="9.140625" style="13"/>
    <col min="15873" max="15877" width="16.7109375" style="13" customWidth="1"/>
    <col min="15878" max="15878" width="52.7109375" style="13" customWidth="1"/>
    <col min="15879" max="15879" width="9.140625" style="13"/>
    <col min="15880" max="15880" width="18.28515625" style="13" customWidth="1"/>
    <col min="15881" max="16128" width="9.140625" style="13"/>
    <col min="16129" max="16133" width="16.7109375" style="13" customWidth="1"/>
    <col min="16134" max="16134" width="52.7109375" style="13" customWidth="1"/>
    <col min="16135" max="16135" width="9.140625" style="13"/>
    <col min="16136" max="16136" width="18.28515625" style="13" customWidth="1"/>
    <col min="16137" max="16384" width="9.140625" style="13"/>
  </cols>
  <sheetData>
    <row r="1" spans="1:8" x14ac:dyDescent="0.25">
      <c r="A1" s="113" t="s">
        <v>31</v>
      </c>
      <c r="B1" s="113"/>
      <c r="C1" s="113" t="s">
        <v>32</v>
      </c>
      <c r="D1" s="113"/>
      <c r="F1" s="14" t="s">
        <v>33</v>
      </c>
      <c r="H1" s="13" t="s">
        <v>34</v>
      </c>
    </row>
    <row r="2" spans="1:8" x14ac:dyDescent="0.25">
      <c r="A2" s="14" t="s">
        <v>35</v>
      </c>
      <c r="B2" s="14" t="s">
        <v>36</v>
      </c>
      <c r="C2" s="14" t="s">
        <v>35</v>
      </c>
      <c r="D2" s="14" t="s">
        <v>37</v>
      </c>
      <c r="F2" s="15" t="s">
        <v>38</v>
      </c>
      <c r="H2" s="13" t="s">
        <v>39</v>
      </c>
    </row>
    <row r="3" spans="1:8" x14ac:dyDescent="0.25">
      <c r="A3" s="16" t="s">
        <v>72</v>
      </c>
      <c r="B3" s="16" t="s">
        <v>69</v>
      </c>
      <c r="C3" s="16" t="s">
        <v>68</v>
      </c>
      <c r="D3" s="16" t="s">
        <v>70</v>
      </c>
      <c r="H3" s="13" t="s">
        <v>40</v>
      </c>
    </row>
    <row r="4" spans="1:8" x14ac:dyDescent="0.25">
      <c r="A4" s="16" t="s">
        <v>73</v>
      </c>
      <c r="B4" s="16" t="s">
        <v>69</v>
      </c>
      <c r="C4" s="16" t="s">
        <v>68</v>
      </c>
      <c r="D4" s="16" t="s">
        <v>70</v>
      </c>
      <c r="F4" s="13" t="s">
        <v>41</v>
      </c>
      <c r="H4" s="13" t="s">
        <v>42</v>
      </c>
    </row>
    <row r="5" spans="1:8" x14ac:dyDescent="0.25">
      <c r="A5" s="16" t="s">
        <v>74</v>
      </c>
      <c r="B5" s="16" t="s">
        <v>69</v>
      </c>
      <c r="C5" s="16" t="s">
        <v>68</v>
      </c>
      <c r="D5" s="16" t="s">
        <v>70</v>
      </c>
      <c r="H5" s="13" t="s">
        <v>43</v>
      </c>
    </row>
    <row r="6" spans="1:8" x14ac:dyDescent="0.25">
      <c r="A6" s="16" t="s">
        <v>75</v>
      </c>
      <c r="B6" s="16" t="s">
        <v>69</v>
      </c>
      <c r="C6" s="16" t="s">
        <v>68</v>
      </c>
      <c r="D6" s="16" t="s">
        <v>70</v>
      </c>
      <c r="F6" s="17" t="s">
        <v>44</v>
      </c>
    </row>
    <row r="7" spans="1:8" x14ac:dyDescent="0.25">
      <c r="A7" s="16" t="s">
        <v>76</v>
      </c>
      <c r="B7" s="16" t="s">
        <v>69</v>
      </c>
      <c r="C7" s="16" t="s">
        <v>68</v>
      </c>
      <c r="D7" s="16" t="s">
        <v>70</v>
      </c>
      <c r="F7" s="18" t="s">
        <v>45</v>
      </c>
    </row>
    <row r="8" spans="1:8" x14ac:dyDescent="0.25">
      <c r="A8" s="16" t="s">
        <v>77</v>
      </c>
      <c r="B8" s="16" t="s">
        <v>69</v>
      </c>
      <c r="C8" s="16" t="s">
        <v>68</v>
      </c>
      <c r="D8" s="16" t="s">
        <v>70</v>
      </c>
      <c r="F8" s="19" t="s">
        <v>46</v>
      </c>
    </row>
    <row r="9" spans="1:8" x14ac:dyDescent="0.25">
      <c r="A9" s="16" t="s">
        <v>78</v>
      </c>
      <c r="B9" s="16" t="s">
        <v>69</v>
      </c>
      <c r="C9" s="16" t="s">
        <v>68</v>
      </c>
      <c r="D9" s="16" t="s">
        <v>70</v>
      </c>
    </row>
    <row r="10" spans="1:8" x14ac:dyDescent="0.25">
      <c r="A10" s="16" t="s">
        <v>79</v>
      </c>
      <c r="B10" s="16" t="s">
        <v>69</v>
      </c>
      <c r="C10" s="16" t="s">
        <v>68</v>
      </c>
      <c r="D10" s="16" t="s">
        <v>70</v>
      </c>
      <c r="F10" s="20" t="s">
        <v>47</v>
      </c>
    </row>
    <row r="11" spans="1:8" x14ac:dyDescent="0.25">
      <c r="A11" s="16" t="s">
        <v>80</v>
      </c>
      <c r="B11" s="16" t="s">
        <v>69</v>
      </c>
      <c r="C11" s="16" t="s">
        <v>68</v>
      </c>
      <c r="D11" s="16" t="s">
        <v>70</v>
      </c>
      <c r="F11" s="20" t="s">
        <v>48</v>
      </c>
    </row>
    <row r="12" spans="1:8" x14ac:dyDescent="0.25">
      <c r="A12" s="16" t="s">
        <v>81</v>
      </c>
      <c r="B12" s="16" t="s">
        <v>69</v>
      </c>
      <c r="C12" s="16" t="s">
        <v>68</v>
      </c>
      <c r="D12" s="16" t="s">
        <v>70</v>
      </c>
    </row>
    <row r="13" spans="1:8" x14ac:dyDescent="0.25">
      <c r="A13" s="16" t="s">
        <v>82</v>
      </c>
      <c r="B13" s="16" t="s">
        <v>69</v>
      </c>
      <c r="C13" s="16" t="s">
        <v>68</v>
      </c>
      <c r="D13" s="16" t="s">
        <v>70</v>
      </c>
    </row>
    <row r="14" spans="1:8" x14ac:dyDescent="0.25">
      <c r="A14" s="16" t="s">
        <v>83</v>
      </c>
      <c r="B14" s="16" t="s">
        <v>69</v>
      </c>
      <c r="C14" s="16" t="s">
        <v>68</v>
      </c>
      <c r="D14" s="16" t="s">
        <v>70</v>
      </c>
    </row>
    <row r="15" spans="1:8" x14ac:dyDescent="0.25">
      <c r="A15" s="16" t="s">
        <v>84</v>
      </c>
      <c r="B15" s="16" t="s">
        <v>69</v>
      </c>
      <c r="C15" s="16" t="s">
        <v>68</v>
      </c>
      <c r="D15" s="16" t="s">
        <v>70</v>
      </c>
      <c r="E15" s="21"/>
    </row>
    <row r="16" spans="1:8" x14ac:dyDescent="0.25">
      <c r="A16" s="16" t="s">
        <v>85</v>
      </c>
      <c r="B16" s="16" t="s">
        <v>69</v>
      </c>
      <c r="C16" s="16" t="s">
        <v>68</v>
      </c>
      <c r="D16" s="16" t="s">
        <v>70</v>
      </c>
      <c r="E16" s="21"/>
      <c r="F16" s="14" t="s">
        <v>49</v>
      </c>
    </row>
    <row r="17" spans="1:6" x14ac:dyDescent="0.25">
      <c r="A17" s="16" t="s">
        <v>86</v>
      </c>
      <c r="B17" s="16" t="s">
        <v>69</v>
      </c>
      <c r="C17" s="16" t="s">
        <v>68</v>
      </c>
      <c r="D17" s="16" t="s">
        <v>70</v>
      </c>
      <c r="E17" s="21"/>
      <c r="F17" s="22" t="b">
        <v>1</v>
      </c>
    </row>
    <row r="18" spans="1:6" x14ac:dyDescent="0.25">
      <c r="A18" s="16" t="s">
        <v>87</v>
      </c>
      <c r="B18" s="16" t="s">
        <v>69</v>
      </c>
      <c r="C18" s="16" t="s">
        <v>68</v>
      </c>
      <c r="D18" s="16" t="s">
        <v>70</v>
      </c>
      <c r="E18" s="21"/>
    </row>
    <row r="19" spans="1:6" x14ac:dyDescent="0.25">
      <c r="A19" s="16" t="s">
        <v>88</v>
      </c>
      <c r="B19" s="16" t="s">
        <v>69</v>
      </c>
      <c r="C19" s="16" t="s">
        <v>68</v>
      </c>
      <c r="D19" s="16" t="s">
        <v>70</v>
      </c>
      <c r="E19" s="21"/>
      <c r="F19" s="17" t="s">
        <v>50</v>
      </c>
    </row>
    <row r="20" spans="1:6" x14ac:dyDescent="0.25">
      <c r="A20" s="16" t="s">
        <v>89</v>
      </c>
      <c r="B20" s="16" t="s">
        <v>69</v>
      </c>
      <c r="C20" s="16" t="s">
        <v>68</v>
      </c>
      <c r="D20" s="16" t="s">
        <v>70</v>
      </c>
      <c r="E20" s="21"/>
      <c r="F20" s="19" t="s">
        <v>51</v>
      </c>
    </row>
    <row r="21" spans="1:6" x14ac:dyDescent="0.25">
      <c r="A21" s="16" t="s">
        <v>90</v>
      </c>
      <c r="B21" s="16" t="s">
        <v>69</v>
      </c>
      <c r="C21" s="16" t="s">
        <v>68</v>
      </c>
      <c r="D21" s="16" t="s">
        <v>70</v>
      </c>
      <c r="E21" s="21"/>
    </row>
    <row r="22" spans="1:6" x14ac:dyDescent="0.25">
      <c r="A22" s="16" t="s">
        <v>91</v>
      </c>
      <c r="B22" s="16" t="s">
        <v>69</v>
      </c>
      <c r="C22" s="16" t="s">
        <v>68</v>
      </c>
      <c r="D22" s="16" t="s">
        <v>70</v>
      </c>
      <c r="E22" s="21"/>
      <c r="F22" s="20" t="s">
        <v>52</v>
      </c>
    </row>
    <row r="23" spans="1:6" x14ac:dyDescent="0.25">
      <c r="A23" s="16" t="s">
        <v>92</v>
      </c>
      <c r="B23" s="16" t="s">
        <v>69</v>
      </c>
      <c r="C23" s="16" t="s">
        <v>68</v>
      </c>
      <c r="D23" s="16" t="s">
        <v>70</v>
      </c>
      <c r="E23" s="21"/>
      <c r="F23" s="20" t="s">
        <v>53</v>
      </c>
    </row>
    <row r="24" spans="1:6" x14ac:dyDescent="0.25">
      <c r="A24" s="16" t="s">
        <v>93</v>
      </c>
      <c r="B24" s="16" t="s">
        <v>69</v>
      </c>
      <c r="C24" s="16" t="s">
        <v>68</v>
      </c>
      <c r="D24" s="16" t="s">
        <v>70</v>
      </c>
      <c r="E24" s="21"/>
    </row>
    <row r="25" spans="1:6" x14ac:dyDescent="0.25">
      <c r="A25" s="16" t="s">
        <v>94</v>
      </c>
      <c r="B25" s="16" t="s">
        <v>69</v>
      </c>
      <c r="C25" s="16" t="s">
        <v>68</v>
      </c>
      <c r="D25" s="16" t="s">
        <v>70</v>
      </c>
      <c r="E25" s="21"/>
    </row>
    <row r="26" spans="1:6" x14ac:dyDescent="0.25">
      <c r="A26" s="16" t="s">
        <v>95</v>
      </c>
      <c r="B26" s="16" t="s">
        <v>69</v>
      </c>
      <c r="C26" s="16" t="s">
        <v>68</v>
      </c>
      <c r="D26" s="16" t="s">
        <v>70</v>
      </c>
      <c r="E26" s="21"/>
    </row>
    <row r="27" spans="1:6" x14ac:dyDescent="0.25">
      <c r="A27" s="16" t="s">
        <v>96</v>
      </c>
      <c r="B27" s="16" t="s">
        <v>69</v>
      </c>
      <c r="C27" s="16" t="s">
        <v>68</v>
      </c>
      <c r="D27" s="16" t="s">
        <v>70</v>
      </c>
      <c r="E27" s="21"/>
    </row>
    <row r="28" spans="1:6" x14ac:dyDescent="0.25">
      <c r="A28" s="16" t="s">
        <v>97</v>
      </c>
      <c r="B28" s="16" t="s">
        <v>69</v>
      </c>
      <c r="C28" s="16" t="s">
        <v>68</v>
      </c>
      <c r="D28" s="16" t="s">
        <v>70</v>
      </c>
      <c r="E28" s="21"/>
      <c r="F28" s="14" t="s">
        <v>54</v>
      </c>
    </row>
    <row r="29" spans="1:6" x14ac:dyDescent="0.25">
      <c r="A29" s="16" t="s">
        <v>98</v>
      </c>
      <c r="B29" s="16" t="s">
        <v>69</v>
      </c>
      <c r="C29" s="16" t="s">
        <v>68</v>
      </c>
      <c r="D29" s="16" t="s">
        <v>70</v>
      </c>
      <c r="E29" s="21"/>
      <c r="F29" s="22" t="b">
        <v>0</v>
      </c>
    </row>
    <row r="30" spans="1:6" x14ac:dyDescent="0.25">
      <c r="A30" s="16" t="s">
        <v>99</v>
      </c>
      <c r="B30" s="16" t="s">
        <v>69</v>
      </c>
      <c r="C30" s="16" t="s">
        <v>68</v>
      </c>
      <c r="D30" s="16" t="s">
        <v>70</v>
      </c>
      <c r="E30" s="21"/>
    </row>
    <row r="31" spans="1:6" x14ac:dyDescent="0.25">
      <c r="A31" s="16" t="s">
        <v>100</v>
      </c>
      <c r="B31" s="16" t="s">
        <v>69</v>
      </c>
      <c r="C31" s="16" t="s">
        <v>68</v>
      </c>
      <c r="D31" s="16" t="s">
        <v>70</v>
      </c>
      <c r="E31" s="21"/>
      <c r="F31" s="17" t="s">
        <v>50</v>
      </c>
    </row>
    <row r="32" spans="1:6" x14ac:dyDescent="0.25">
      <c r="A32" s="16" t="s">
        <v>101</v>
      </c>
      <c r="B32" s="16" t="s">
        <v>69</v>
      </c>
      <c r="C32" s="16" t="s">
        <v>68</v>
      </c>
      <c r="D32" s="16" t="s">
        <v>70</v>
      </c>
      <c r="E32" s="21"/>
      <c r="F32" s="19" t="s">
        <v>51</v>
      </c>
    </row>
    <row r="33" spans="1:6" x14ac:dyDescent="0.25">
      <c r="A33" s="16" t="s">
        <v>102</v>
      </c>
      <c r="B33" s="16" t="s">
        <v>69</v>
      </c>
      <c r="C33" s="16" t="s">
        <v>68</v>
      </c>
      <c r="D33" s="16" t="s">
        <v>70</v>
      </c>
      <c r="E33" s="21"/>
    </row>
    <row r="34" spans="1:6" x14ac:dyDescent="0.25">
      <c r="A34" s="16" t="s">
        <v>103</v>
      </c>
      <c r="B34" s="16" t="s">
        <v>69</v>
      </c>
      <c r="C34" s="16" t="s">
        <v>68</v>
      </c>
      <c r="D34" s="16" t="s">
        <v>70</v>
      </c>
      <c r="E34" s="21"/>
      <c r="F34" s="20" t="s">
        <v>52</v>
      </c>
    </row>
    <row r="35" spans="1:6" x14ac:dyDescent="0.25">
      <c r="A35" s="16" t="s">
        <v>104</v>
      </c>
      <c r="B35" s="16" t="s">
        <v>69</v>
      </c>
      <c r="C35" s="16" t="s">
        <v>68</v>
      </c>
      <c r="D35" s="16" t="s">
        <v>70</v>
      </c>
      <c r="E35" s="21"/>
      <c r="F35" s="20" t="s">
        <v>55</v>
      </c>
    </row>
    <row r="36" spans="1:6" x14ac:dyDescent="0.25">
      <c r="A36" s="16" t="s">
        <v>105</v>
      </c>
      <c r="B36" s="16" t="s">
        <v>69</v>
      </c>
      <c r="C36" s="16" t="s">
        <v>68</v>
      </c>
      <c r="D36" s="16" t="s">
        <v>70</v>
      </c>
      <c r="E36" s="21"/>
    </row>
    <row r="37" spans="1:6" x14ac:dyDescent="0.25">
      <c r="A37" s="16" t="s">
        <v>106</v>
      </c>
      <c r="B37" s="16" t="s">
        <v>69</v>
      </c>
      <c r="C37" s="16" t="s">
        <v>68</v>
      </c>
      <c r="D37" s="16" t="s">
        <v>70</v>
      </c>
      <c r="E37" s="21"/>
    </row>
    <row r="38" spans="1:6" x14ac:dyDescent="0.25">
      <c r="A38" s="16" t="s">
        <v>107</v>
      </c>
      <c r="B38" s="16" t="s">
        <v>69</v>
      </c>
      <c r="C38" s="16" t="s">
        <v>68</v>
      </c>
      <c r="D38" s="16" t="s">
        <v>70</v>
      </c>
      <c r="E38" s="21"/>
    </row>
    <row r="39" spans="1:6" x14ac:dyDescent="0.25">
      <c r="A39" s="16" t="s">
        <v>71</v>
      </c>
      <c r="B39" s="16" t="s">
        <v>69</v>
      </c>
      <c r="C39" s="16" t="s">
        <v>68</v>
      </c>
      <c r="D39" s="16" t="s">
        <v>70</v>
      </c>
      <c r="E39" s="21"/>
    </row>
    <row r="40" spans="1:6" x14ac:dyDescent="0.25">
      <c r="A40" s="21"/>
      <c r="B40" s="21"/>
      <c r="C40" s="21"/>
      <c r="D40" s="21"/>
      <c r="E40" s="21"/>
      <c r="F40" s="14" t="s">
        <v>56</v>
      </c>
    </row>
    <row r="41" spans="1:6" x14ac:dyDescent="0.25">
      <c r="A41" s="21"/>
      <c r="B41" s="21"/>
      <c r="C41" s="21"/>
      <c r="D41" s="21"/>
      <c r="E41" s="21"/>
      <c r="F41" s="15" t="s">
        <v>57</v>
      </c>
    </row>
    <row r="43" spans="1:6" x14ac:dyDescent="0.25">
      <c r="F43" s="20" t="s">
        <v>58</v>
      </c>
    </row>
    <row r="44" spans="1:6" x14ac:dyDescent="0.25">
      <c r="F44" s="20" t="s">
        <v>59</v>
      </c>
    </row>
    <row r="49" spans="6:6" x14ac:dyDescent="0.25">
      <c r="F49" s="14" t="s">
        <v>60</v>
      </c>
    </row>
    <row r="50" spans="6:6" x14ac:dyDescent="0.25">
      <c r="F50" s="15" t="s">
        <v>61</v>
      </c>
    </row>
    <row r="52" spans="6:6" x14ac:dyDescent="0.25">
      <c r="F52" s="20" t="s">
        <v>58</v>
      </c>
    </row>
    <row r="53" spans="6:6" x14ac:dyDescent="0.25">
      <c r="F53" s="20" t="s">
        <v>62</v>
      </c>
    </row>
    <row r="58" spans="6:6" x14ac:dyDescent="0.25">
      <c r="F58" s="14" t="s">
        <v>63</v>
      </c>
    </row>
    <row r="59" spans="6:6" x14ac:dyDescent="0.25">
      <c r="F59" s="15">
        <v>210</v>
      </c>
    </row>
    <row r="61" spans="6:6" x14ac:dyDescent="0.25">
      <c r="F61" s="20" t="s">
        <v>64</v>
      </c>
    </row>
    <row r="62" spans="6:6" x14ac:dyDescent="0.25">
      <c r="F62" s="20" t="s">
        <v>65</v>
      </c>
    </row>
    <row r="63" spans="6:6" x14ac:dyDescent="0.25">
      <c r="F63" s="20" t="s">
        <v>66</v>
      </c>
    </row>
    <row r="64" spans="6:6" x14ac:dyDescent="0.25">
      <c r="F64" s="20" t="s">
        <v>67</v>
      </c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И1</vt:lpstr>
      <vt:lpstr>И2</vt:lpstr>
      <vt:lpstr>И3</vt:lpstr>
      <vt:lpstr>Итог</vt:lpstr>
      <vt:lpstr>Состав</vt:lpstr>
      <vt:lpstr>Сокращения</vt:lpstr>
      <vt:lpstr>DDLSettings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2017-08-20T07:14:35Z</dcterms:modified>
</cp:coreProperties>
</file>