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100"/>
  </bookViews>
  <sheets>
    <sheet name="Лист1" sheetId="1" r:id="rId1"/>
  </sheets>
  <definedNames>
    <definedName name="_xlnm._FilterDatabase" localSheetId="0" hidden="1">Лист1!$A$1:$AS$44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" i="1" l="1"/>
  <c r="BA2" i="1"/>
  <c r="AZ3" i="1"/>
  <c r="BA3" i="1"/>
  <c r="AZ4" i="1"/>
  <c r="BA4" i="1"/>
  <c r="AZ5" i="1"/>
  <c r="BA5" i="1"/>
  <c r="AZ6" i="1"/>
  <c r="BA6" i="1"/>
  <c r="AZ7" i="1"/>
  <c r="BA7" i="1"/>
  <c r="AZ8" i="1"/>
  <c r="BA8" i="1"/>
  <c r="AZ9" i="1"/>
  <c r="BA9" i="1"/>
  <c r="AZ10" i="1"/>
  <c r="BA10" i="1"/>
  <c r="AZ11" i="1"/>
  <c r="BA11" i="1"/>
  <c r="AZ12" i="1"/>
  <c r="BA12" i="1"/>
  <c r="AZ13" i="1"/>
  <c r="BA13" i="1"/>
  <c r="AZ14" i="1"/>
  <c r="BA14" i="1"/>
  <c r="AY3" i="1"/>
  <c r="AY4" i="1"/>
  <c r="AY5" i="1"/>
  <c r="AY6" i="1"/>
  <c r="AY7" i="1"/>
  <c r="AY8" i="1"/>
  <c r="AY9" i="1"/>
  <c r="AY10" i="1"/>
  <c r="AY11" i="1"/>
  <c r="AY12" i="1"/>
  <c r="AY13" i="1"/>
  <c r="AY14" i="1"/>
  <c r="AY2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</calcChain>
</file>

<file path=xl/sharedStrings.xml><?xml version="1.0" encoding="utf-8"?>
<sst xmlns="http://schemas.openxmlformats.org/spreadsheetml/2006/main" count="182" uniqueCount="104">
  <si>
    <t>ID</t>
  </si>
  <si>
    <t>ФЗ</t>
  </si>
  <si>
    <t>ИНН Заказчика</t>
  </si>
  <si>
    <t>Организатор закупки</t>
  </si>
  <si>
    <t>Специализированная организация</t>
  </si>
  <si>
    <t>Номер плана закупки</t>
  </si>
  <si>
    <t>Номер позиции плана</t>
  </si>
  <si>
    <t>Способ размещения закупки</t>
  </si>
  <si>
    <t>Форма проведения</t>
  </si>
  <si>
    <t>Наименование</t>
  </si>
  <si>
    <t>Номер лота</t>
  </si>
  <si>
    <t>Код валюты</t>
  </si>
  <si>
    <t>Курс валют</t>
  </si>
  <si>
    <t>Начальная цена(Руб)</t>
  </si>
  <si>
    <t>Классификация по ОКПД2</t>
  </si>
  <si>
    <t>КЛАССИФИКАЦИЯ ПО ОКВЭД2</t>
  </si>
  <si>
    <t>Совместная</t>
  </si>
  <si>
    <t>Участниками закупки могут быть только СМП</t>
  </si>
  <si>
    <t>Субподрядчики СМП</t>
  </si>
  <si>
    <t>Дата размещения</t>
  </si>
  <si>
    <t>Дата последнего события</t>
  </si>
  <si>
    <t>Преимущества</t>
  </si>
  <si>
    <t>Этап закупки</t>
  </si>
  <si>
    <t>Дата начала подачи заявок</t>
  </si>
  <si>
    <t>Дата окончания подачи заявок</t>
  </si>
  <si>
    <t>Состоялась</t>
  </si>
  <si>
    <t>Цена победителя</t>
  </si>
  <si>
    <t>Экономия %</t>
  </si>
  <si>
    <t>Дата отказа</t>
  </si>
  <si>
    <t>Дат подведения итогов закупки</t>
  </si>
  <si>
    <t>Количество участников</t>
  </si>
  <si>
    <t>Количество допущенных участников</t>
  </si>
  <si>
    <t>Название участника</t>
  </si>
  <si>
    <t>Инн</t>
  </si>
  <si>
    <t>Цена</t>
  </si>
  <si>
    <t>Допущен/не допущен</t>
  </si>
  <si>
    <t>Победитель</t>
  </si>
  <si>
    <t>Средняя цена предложения</t>
  </si>
  <si>
    <t>Url</t>
  </si>
  <si>
    <t>Холдинг</t>
  </si>
  <si>
    <t>% отклонения</t>
  </si>
  <si>
    <t>Предмет договора</t>
  </si>
  <si>
    <t>НМЦ</t>
  </si>
  <si>
    <t>Номер в ЕИС</t>
  </si>
  <si>
    <t>Заказчик (организация)</t>
  </si>
  <si>
    <t>Холдинг 1</t>
  </si>
  <si>
    <t>Холдинг 2</t>
  </si>
  <si>
    <t>Холдинг 3</t>
  </si>
  <si>
    <t>Организация 1</t>
  </si>
  <si>
    <t>Организация 2</t>
  </si>
  <si>
    <t>Организация 3</t>
  </si>
  <si>
    <t>Организация 4</t>
  </si>
  <si>
    <t>Организация 5</t>
  </si>
  <si>
    <t>Организация 6</t>
  </si>
  <si>
    <t>Организация 7</t>
  </si>
  <si>
    <t>Организация 8</t>
  </si>
  <si>
    <t>Организация 9</t>
  </si>
  <si>
    <t>Организация 10</t>
  </si>
  <si>
    <t>Организация 11</t>
  </si>
  <si>
    <t>Организация 12</t>
  </si>
  <si>
    <t>Организация 13</t>
  </si>
  <si>
    <t>Организация 14</t>
  </si>
  <si>
    <t>Организация 15</t>
  </si>
  <si>
    <t>Организация 16</t>
  </si>
  <si>
    <t>Организация 17</t>
  </si>
  <si>
    <t>Организация 18</t>
  </si>
  <si>
    <t>Организация 19</t>
  </si>
  <si>
    <t>Организация 20</t>
  </si>
  <si>
    <t>Организация 21</t>
  </si>
  <si>
    <t>Организация 22</t>
  </si>
  <si>
    <t>Организация 23</t>
  </si>
  <si>
    <t>Организация 24</t>
  </si>
  <si>
    <t>Организация 25</t>
  </si>
  <si>
    <t>Организация 26</t>
  </si>
  <si>
    <t>Организация 27</t>
  </si>
  <si>
    <t>Организация 28</t>
  </si>
  <si>
    <t>Организация 29</t>
  </si>
  <si>
    <t>Организация 30</t>
  </si>
  <si>
    <t>Организация 31</t>
  </si>
  <si>
    <t>Организация 32</t>
  </si>
  <si>
    <t>Организация 33</t>
  </si>
  <si>
    <t>Организация 34</t>
  </si>
  <si>
    <t>Организация 35</t>
  </si>
  <si>
    <t>Поставка толковых айтишников</t>
  </si>
  <si>
    <t>Поставка котов</t>
  </si>
  <si>
    <t>Поставка алкоголя</t>
  </si>
  <si>
    <t>Поставка масла</t>
  </si>
  <si>
    <t>Поставка боингов 777</t>
  </si>
  <si>
    <t>Оказание услуг по водоснабжению и водоотведению</t>
  </si>
  <si>
    <t>Поставка модуля коммутатора сетевой МКС-10</t>
  </si>
  <si>
    <t>Поставка выключатели ВТИЮ</t>
  </si>
  <si>
    <t>Поставка генераторов</t>
  </si>
  <si>
    <t>Поставка восьмиканального частотно-избирательного
                            разветвителя ПФ2040-1х8 ЖНКВ,468844,048</t>
  </si>
  <si>
    <t>Оказание услуг по предоставлению неисключительных лицензий на использование товарных знаков</t>
  </si>
  <si>
    <t>Оказание услуг по междугородной связи</t>
  </si>
  <si>
    <t>Оказание услуг по  связи</t>
  </si>
  <si>
    <t>Оказание услуг по местной телефонной связи</t>
  </si>
  <si>
    <t>Оказание услуг по сопровождению закупочных процедур в соответствии с Единым положением о закупке Государственной корпорации "Ростех"</t>
  </si>
  <si>
    <t>Закупка канцтоваров</t>
  </si>
  <si>
    <t xml:space="preserve">Поставка устройства документации </t>
  </si>
  <si>
    <t>Поставка генераторов случайных чисел</t>
  </si>
  <si>
    <t>Условия</t>
  </si>
  <si>
    <t>&gt;25%</t>
  </si>
  <si>
    <t>&gt;=2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</si>
</sst>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wrapText="1"/>
    </xf>
    <xf numFmtId="9" fontId="0" fillId="0" borderId="0" xfId="1" applyFont="1"/>
    <xf numFmtId="0" fontId="0" fillId="3" borderId="0" xfId="0" applyFill="1"/>
    <xf numFmtId="0" fontId="0" fillId="0" borderId="1" xfId="0" applyBorder="1"/>
    <xf numFmtId="9" fontId="0" fillId="0" borderId="1" xfId="1" applyFon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6"/>
  <sheetViews>
    <sheetView tabSelected="1" topLeftCell="C1" workbookViewId="0">
      <selection activeCell="AY3" sqref="AY3"/>
    </sheetView>
  </sheetViews>
  <sheetFormatPr defaultRowHeight="15" x14ac:dyDescent="0.25"/>
  <cols>
    <col min="1" max="2" width="0" hidden="1" customWidth="1"/>
    <col min="4" max="4" width="16.7109375" customWidth="1"/>
    <col min="5" max="13" width="0" hidden="1" customWidth="1"/>
    <col min="14" max="14" width="30.7109375" customWidth="1"/>
    <col min="15" max="15" width="7.5703125" customWidth="1"/>
    <col min="16" max="34" width="0" hidden="1" customWidth="1"/>
    <col min="35" max="35" width="13.5703125" customWidth="1"/>
    <col min="36" max="36" width="0" hidden="1" customWidth="1"/>
    <col min="37" max="37" width="17.28515625" hidden="1" customWidth="1"/>
    <col min="38" max="43" width="0" hidden="1" customWidth="1"/>
    <col min="44" max="44" width="11.140625" customWidth="1"/>
    <col min="45" max="45" width="12.85546875" customWidth="1"/>
    <col min="46" max="46" width="5" customWidth="1"/>
    <col min="47" max="47" width="3.7109375" customWidth="1"/>
    <col min="48" max="48" width="22.85546875" customWidth="1"/>
    <col min="51" max="53" width="10" bestFit="1" customWidth="1"/>
  </cols>
  <sheetData>
    <row r="1" spans="1:53" ht="110.25" x14ac:dyDescent="0.25">
      <c r="A1" s="1" t="s">
        <v>0</v>
      </c>
      <c r="B1" s="1" t="s">
        <v>1</v>
      </c>
      <c r="C1" s="7" t="s">
        <v>43</v>
      </c>
      <c r="D1" s="7" t="s">
        <v>44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41</v>
      </c>
      <c r="O1" s="7" t="s">
        <v>42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  <c r="AC1" s="7" t="s">
        <v>24</v>
      </c>
      <c r="AD1" s="7" t="s">
        <v>25</v>
      </c>
      <c r="AE1" s="7" t="s">
        <v>26</v>
      </c>
      <c r="AF1" s="7" t="s">
        <v>27</v>
      </c>
      <c r="AG1" s="7" t="s">
        <v>28</v>
      </c>
      <c r="AH1" s="7" t="s">
        <v>29</v>
      </c>
      <c r="AI1" s="8" t="s">
        <v>30</v>
      </c>
      <c r="AJ1" s="7" t="s">
        <v>31</v>
      </c>
      <c r="AK1" s="7" t="s">
        <v>32</v>
      </c>
      <c r="AL1" s="7" t="s">
        <v>33</v>
      </c>
      <c r="AM1" s="7" t="s">
        <v>34</v>
      </c>
      <c r="AN1" s="7" t="s">
        <v>35</v>
      </c>
      <c r="AO1" s="7" t="s">
        <v>36</v>
      </c>
      <c r="AP1" s="7" t="s">
        <v>37</v>
      </c>
      <c r="AQ1" s="7" t="s">
        <v>38</v>
      </c>
      <c r="AR1" s="9" t="s">
        <v>39</v>
      </c>
      <c r="AS1" s="8" t="s">
        <v>40</v>
      </c>
      <c r="AT1" s="10"/>
      <c r="AU1" s="10"/>
      <c r="AV1" s="10"/>
      <c r="AW1" s="10"/>
      <c r="AX1" s="10"/>
      <c r="AY1" s="11" t="s">
        <v>45</v>
      </c>
      <c r="AZ1" s="11" t="s">
        <v>46</v>
      </c>
      <c r="BA1" s="11" t="s">
        <v>47</v>
      </c>
    </row>
    <row r="2" spans="1:53" x14ac:dyDescent="0.25">
      <c r="C2" s="4">
        <v>12344</v>
      </c>
      <c r="D2" s="4" t="s">
        <v>48</v>
      </c>
      <c r="E2" s="4"/>
      <c r="F2" s="4"/>
      <c r="G2" s="4"/>
      <c r="H2" s="4"/>
      <c r="I2" s="4"/>
      <c r="J2" s="4"/>
      <c r="K2" s="4"/>
      <c r="L2" s="4"/>
      <c r="M2" s="4"/>
      <c r="N2" s="4" t="s">
        <v>85</v>
      </c>
      <c r="O2" s="4">
        <v>9999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>
        <v>1</v>
      </c>
      <c r="AJ2" s="4"/>
      <c r="AK2" s="4"/>
      <c r="AL2" s="4"/>
      <c r="AM2" s="4"/>
      <c r="AN2" s="4"/>
      <c r="AO2" s="4"/>
      <c r="AP2" s="4"/>
      <c r="AQ2" s="4"/>
      <c r="AR2" s="4" t="s">
        <v>45</v>
      </c>
      <c r="AS2" s="5">
        <v>0.3</v>
      </c>
      <c r="AV2" s="3" t="s">
        <v>101</v>
      </c>
      <c r="AW2" s="3"/>
      <c r="AY2" s="4">
        <f>SMALL(INDEX($C$2:$C$1000*($AS$2:$AS$1000&gt;0.25)*($AI$2:$AI$1000&gt;=2)*($AR$2:$AR$1000=AY$1),0),SUMPRODUCT(--(INDEX($C$2:$C$1000*($AS$2:$AS$1000&gt;0.25)*($AI$2:$AI$1000&gt;=2)*($AR$2:$AR$1000=AY$1),0)=0))+ROWS($2:2))</f>
        <v>12348</v>
      </c>
      <c r="AZ2" s="4">
        <f>SMALL(INDEX($C$2:$C$1000*($AS$2:$AS$1000&gt;0.25)*($AI$2:$AI$1000&gt;=2)*($AR$2:$AR$1000=AZ$1),0),SUMPRODUCT(--(INDEX($C$2:$C$1000*($AS$2:$AS$1000&gt;0.25)*($AI$2:$AI$1000&gt;=2)*($AR$2:$AR$1000=AZ$1),0)=0))+ROWS($2:2))</f>
        <v>12359</v>
      </c>
      <c r="BA2" s="4">
        <f>SMALL(INDEX($C$2:$C$1000*($AS$2:$AS$1000&gt;0.25)*($AI$2:$AI$1000&gt;=2)*($AR$2:$AR$1000=BA$1),0),SUMPRODUCT(--(INDEX($C$2:$C$1000*($AS$2:$AS$1000&gt;0.25)*($AI$2:$AI$1000&gt;=2)*($AR$2:$AR$1000=BA$1),0)=0))+ROWS($2:2))</f>
        <v>12374</v>
      </c>
    </row>
    <row r="3" spans="1:53" x14ac:dyDescent="0.25">
      <c r="C3" s="4">
        <v>12345</v>
      </c>
      <c r="D3" s="4" t="s">
        <v>48</v>
      </c>
      <c r="E3" s="4"/>
      <c r="F3" s="4"/>
      <c r="G3" s="4"/>
      <c r="H3" s="4"/>
      <c r="I3" s="4"/>
      <c r="J3" s="4"/>
      <c r="K3" s="4"/>
      <c r="L3" s="4"/>
      <c r="M3" s="4"/>
      <c r="N3" s="4" t="s">
        <v>84</v>
      </c>
      <c r="O3" s="4">
        <v>200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v>2</v>
      </c>
      <c r="AJ3" s="4"/>
      <c r="AK3" s="4"/>
      <c r="AL3" s="4"/>
      <c r="AM3" s="4"/>
      <c r="AN3" s="4"/>
      <c r="AO3" s="4"/>
      <c r="AP3" s="4"/>
      <c r="AQ3" s="4"/>
      <c r="AR3" s="4" t="s">
        <v>45</v>
      </c>
      <c r="AS3" s="5">
        <v>0.25</v>
      </c>
      <c r="AV3" s="3" t="s">
        <v>40</v>
      </c>
      <c r="AW3" s="3" t="s">
        <v>102</v>
      </c>
      <c r="AY3" s="4">
        <f>SMALL(INDEX($C$2:$C$1000*($AS$2:$AS$1000&gt;0.25)*($AI$2:$AI$1000&gt;=2)*($AR$2:$AR$1000=AY$1),0),SUMPRODUCT(--(INDEX($C$2:$C$1000*($AS$2:$AS$1000&gt;0.25)*($AI$2:$AI$1000&gt;=2)*($AR$2:$AR$1000=AY$1),0)=0))+ROWS($2:3))</f>
        <v>12349</v>
      </c>
      <c r="AZ3" s="4">
        <f>SMALL(INDEX($C$2:$C$1000*($AS$2:$AS$1000&gt;0.25)*($AI$2:$AI$1000&gt;=2)*($AR$2:$AR$1000=AZ$1),0),SUMPRODUCT(--(INDEX($C$2:$C$1000*($AS$2:$AS$1000&gt;0.25)*($AI$2:$AI$1000&gt;=2)*($AR$2:$AR$1000=AZ$1),0)=0))+ROWS($2:3))</f>
        <v>12360</v>
      </c>
      <c r="BA3" s="4">
        <f>SMALL(INDEX($C$2:$C$1000*($AS$2:$AS$1000&gt;0.25)*($AI$2:$AI$1000&gt;=2)*($AR$2:$AR$1000=BA$1),0),SUMPRODUCT(--(INDEX($C$2:$C$1000*($AS$2:$AS$1000&gt;0.25)*($AI$2:$AI$1000&gt;=2)*($AR$2:$AR$1000=BA$1),0)=0))+ROWS($2:3))</f>
        <v>12375</v>
      </c>
    </row>
    <row r="4" spans="1:53" x14ac:dyDescent="0.25">
      <c r="C4" s="4">
        <v>12346</v>
      </c>
      <c r="D4" s="4" t="s">
        <v>49</v>
      </c>
      <c r="E4" s="4"/>
      <c r="F4" s="4"/>
      <c r="G4" s="4"/>
      <c r="H4" s="4"/>
      <c r="I4" s="4"/>
      <c r="J4" s="4"/>
      <c r="K4" s="4"/>
      <c r="L4" s="4"/>
      <c r="M4" s="4"/>
      <c r="N4" s="4" t="s">
        <v>83</v>
      </c>
      <c r="O4" s="4">
        <v>300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v>0</v>
      </c>
      <c r="AJ4" s="4"/>
      <c r="AK4" s="4"/>
      <c r="AL4" s="4"/>
      <c r="AM4" s="4"/>
      <c r="AN4" s="4"/>
      <c r="AO4" s="4"/>
      <c r="AP4" s="4"/>
      <c r="AQ4" s="4"/>
      <c r="AR4" s="4" t="s">
        <v>45</v>
      </c>
      <c r="AS4" s="5">
        <v>0.14000000000000001</v>
      </c>
      <c r="AV4" s="3" t="s">
        <v>30</v>
      </c>
      <c r="AW4" s="3" t="s">
        <v>103</v>
      </c>
      <c r="AY4" s="4">
        <f>SMALL(INDEX($C$2:$C$1000*($AS$2:$AS$1000&gt;0.25)*($AI$2:$AI$1000&gt;=2)*($AR$2:$AR$1000=AY$1),0),SUMPRODUCT(--(INDEX($C$2:$C$1000*($AS$2:$AS$1000&gt;0.25)*($AI$2:$AI$1000&gt;=2)*($AR$2:$AR$1000=AY$1),0)=0))+ROWS($2:4))</f>
        <v>12353</v>
      </c>
      <c r="AZ4" s="4">
        <f>SMALL(INDEX($C$2:$C$1000*($AS$2:$AS$1000&gt;0.25)*($AI$2:$AI$1000&gt;=2)*($AR$2:$AR$1000=AZ$1),0),SUMPRODUCT(--(INDEX($C$2:$C$1000*($AS$2:$AS$1000&gt;0.25)*($AI$2:$AI$1000&gt;=2)*($AR$2:$AR$1000=AZ$1),0)=0))+ROWS($2:4))</f>
        <v>12361</v>
      </c>
      <c r="BA4" s="4">
        <f>SMALL(INDEX($C$2:$C$1000*($AS$2:$AS$1000&gt;0.25)*($AI$2:$AI$1000&gt;=2)*($AR$2:$AR$1000=BA$1),0),SUMPRODUCT(--(INDEX($C$2:$C$1000*($AS$2:$AS$1000&gt;0.25)*($AI$2:$AI$1000&gt;=2)*($AR$2:$AR$1000=BA$1),0)=0))+ROWS($2:4))</f>
        <v>12376</v>
      </c>
    </row>
    <row r="5" spans="1:53" x14ac:dyDescent="0.25">
      <c r="C5" s="4">
        <v>12347</v>
      </c>
      <c r="D5" s="4" t="s">
        <v>49</v>
      </c>
      <c r="E5" s="4"/>
      <c r="F5" s="4"/>
      <c r="G5" s="4"/>
      <c r="H5" s="4"/>
      <c r="I5" s="4"/>
      <c r="J5" s="4"/>
      <c r="K5" s="4"/>
      <c r="L5" s="4"/>
      <c r="M5" s="4"/>
      <c r="N5" s="4" t="s">
        <v>86</v>
      </c>
      <c r="O5" s="4">
        <v>400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v>3</v>
      </c>
      <c r="AJ5" s="4"/>
      <c r="AK5" s="4"/>
      <c r="AL5" s="4"/>
      <c r="AM5" s="4"/>
      <c r="AN5" s="4"/>
      <c r="AO5" s="4"/>
      <c r="AP5" s="4"/>
      <c r="AQ5" s="4"/>
      <c r="AR5" s="4" t="s">
        <v>45</v>
      </c>
      <c r="AS5" s="5">
        <v>0.24</v>
      </c>
      <c r="AY5" s="4">
        <f>SMALL(INDEX($C$2:$C$1000*($AS$2:$AS$1000&gt;0.25)*($AI$2:$AI$1000&gt;=2)*($AR$2:$AR$1000=AY$1),0),SUMPRODUCT(--(INDEX($C$2:$C$1000*($AS$2:$AS$1000&gt;0.25)*($AI$2:$AI$1000&gt;=2)*($AR$2:$AR$1000=AY$1),0)=0))+ROWS($2:5))</f>
        <v>12354</v>
      </c>
      <c r="AZ5" s="4">
        <f>SMALL(INDEX($C$2:$C$1000*($AS$2:$AS$1000&gt;0.25)*($AI$2:$AI$1000&gt;=2)*($AR$2:$AR$1000=AZ$1),0),SUMPRODUCT(--(INDEX($C$2:$C$1000*($AS$2:$AS$1000&gt;0.25)*($AI$2:$AI$1000&gt;=2)*($AR$2:$AR$1000=AZ$1),0)=0))+ROWS($2:5))</f>
        <v>12363</v>
      </c>
      <c r="BA5" s="4">
        <f>SMALL(INDEX($C$2:$C$1000*($AS$2:$AS$1000&gt;0.25)*($AI$2:$AI$1000&gt;=2)*($AR$2:$AR$1000=BA$1),0),SUMPRODUCT(--(INDEX($C$2:$C$1000*($AS$2:$AS$1000&gt;0.25)*($AI$2:$AI$1000&gt;=2)*($AR$2:$AR$1000=BA$1),0)=0))+ROWS($2:5))</f>
        <v>12377</v>
      </c>
    </row>
    <row r="6" spans="1:53" x14ac:dyDescent="0.25">
      <c r="C6" s="4">
        <v>12348</v>
      </c>
      <c r="D6" s="4" t="s">
        <v>50</v>
      </c>
      <c r="E6" s="4"/>
      <c r="F6" s="4"/>
      <c r="G6" s="4"/>
      <c r="H6" s="4"/>
      <c r="I6" s="4"/>
      <c r="J6" s="4"/>
      <c r="K6" s="4"/>
      <c r="L6" s="4"/>
      <c r="M6" s="4"/>
      <c r="N6" s="4" t="s">
        <v>87</v>
      </c>
      <c r="O6" s="4">
        <v>500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v>4</v>
      </c>
      <c r="AJ6" s="4"/>
      <c r="AK6" s="4"/>
      <c r="AL6" s="4"/>
      <c r="AM6" s="4"/>
      <c r="AN6" s="4"/>
      <c r="AO6" s="4"/>
      <c r="AP6" s="4"/>
      <c r="AQ6" s="4"/>
      <c r="AR6" s="4" t="s">
        <v>45</v>
      </c>
      <c r="AS6" s="5">
        <v>0.36</v>
      </c>
      <c r="AY6" s="4">
        <f>SMALL(INDEX($C$2:$C$1000*($AS$2:$AS$1000&gt;0.25)*($AI$2:$AI$1000&gt;=2)*($AR$2:$AR$1000=AY$1),0),SUMPRODUCT(--(INDEX($C$2:$C$1000*($AS$2:$AS$1000&gt;0.25)*($AI$2:$AI$1000&gt;=2)*($AR$2:$AR$1000=AY$1),0)=0))+ROWS($2:6))</f>
        <v>12356</v>
      </c>
      <c r="AZ6" s="4">
        <f>SMALL(INDEX($C$2:$C$1000*($AS$2:$AS$1000&gt;0.25)*($AI$2:$AI$1000&gt;=2)*($AR$2:$AR$1000=AZ$1),0),SUMPRODUCT(--(INDEX($C$2:$C$1000*($AS$2:$AS$1000&gt;0.25)*($AI$2:$AI$1000&gt;=2)*($AR$2:$AR$1000=AZ$1),0)=0))+ROWS($2:6))</f>
        <v>12364</v>
      </c>
      <c r="BA6" s="4">
        <f>SMALL(INDEX($C$2:$C$1000*($AS$2:$AS$1000&gt;0.25)*($AI$2:$AI$1000&gt;=2)*($AR$2:$AR$1000=BA$1),0),SUMPRODUCT(--(INDEX($C$2:$C$1000*($AS$2:$AS$1000&gt;0.25)*($AI$2:$AI$1000&gt;=2)*($AR$2:$AR$1000=BA$1),0)=0))+ROWS($2:6))</f>
        <v>12379</v>
      </c>
    </row>
    <row r="7" spans="1:53" x14ac:dyDescent="0.25">
      <c r="C7" s="4">
        <v>12349</v>
      </c>
      <c r="D7" s="4" t="s">
        <v>50</v>
      </c>
      <c r="E7" s="4"/>
      <c r="F7" s="4"/>
      <c r="G7" s="4"/>
      <c r="H7" s="4"/>
      <c r="I7" s="4"/>
      <c r="J7" s="4"/>
      <c r="K7" s="4"/>
      <c r="L7" s="4"/>
      <c r="M7" s="4"/>
      <c r="N7" s="4" t="s">
        <v>88</v>
      </c>
      <c r="O7" s="4">
        <v>600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v>5</v>
      </c>
      <c r="AJ7" s="4"/>
      <c r="AK7" s="4"/>
      <c r="AL7" s="4"/>
      <c r="AM7" s="4"/>
      <c r="AN7" s="4"/>
      <c r="AO7" s="4"/>
      <c r="AP7" s="4"/>
      <c r="AQ7" s="4"/>
      <c r="AR7" s="4" t="s">
        <v>45</v>
      </c>
      <c r="AS7" s="5">
        <v>0.48</v>
      </c>
      <c r="AY7" s="4">
        <f>SMALL(INDEX($C$2:$C$1000*($AS$2:$AS$1000&gt;0.25)*($AI$2:$AI$1000&gt;=2)*($AR$2:$AR$1000=AY$1),0),SUMPRODUCT(--(INDEX($C$2:$C$1000*($AS$2:$AS$1000&gt;0.25)*($AI$2:$AI$1000&gt;=2)*($AR$2:$AR$1000=AY$1),0)=0))+ROWS($2:7))</f>
        <v>12357</v>
      </c>
      <c r="AZ7" s="4">
        <f>SMALL(INDEX($C$2:$C$1000*($AS$2:$AS$1000&gt;0.25)*($AI$2:$AI$1000&gt;=2)*($AR$2:$AR$1000=AZ$1),0),SUMPRODUCT(--(INDEX($C$2:$C$1000*($AS$2:$AS$1000&gt;0.25)*($AI$2:$AI$1000&gt;=2)*($AR$2:$AR$1000=AZ$1),0)=0))+ROWS($2:7))</f>
        <v>12365</v>
      </c>
      <c r="BA7" s="4">
        <f>SMALL(INDEX($C$2:$C$1000*($AS$2:$AS$1000&gt;0.25)*($AI$2:$AI$1000&gt;=2)*($AR$2:$AR$1000=BA$1),0),SUMPRODUCT(--(INDEX($C$2:$C$1000*($AS$2:$AS$1000&gt;0.25)*($AI$2:$AI$1000&gt;=2)*($AR$2:$AR$1000=BA$1),0)=0))+ROWS($2:7))</f>
        <v>12380</v>
      </c>
    </row>
    <row r="8" spans="1:53" x14ac:dyDescent="0.25">
      <c r="C8" s="4">
        <v>12350</v>
      </c>
      <c r="D8" s="4" t="s">
        <v>51</v>
      </c>
      <c r="E8" s="4"/>
      <c r="F8" s="4"/>
      <c r="G8" s="4"/>
      <c r="H8" s="4"/>
      <c r="I8" s="4"/>
      <c r="J8" s="4"/>
      <c r="K8" s="4"/>
      <c r="L8" s="4"/>
      <c r="M8" s="4"/>
      <c r="N8" s="4" t="s">
        <v>89</v>
      </c>
      <c r="O8" s="4">
        <v>700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v>1</v>
      </c>
      <c r="AJ8" s="4"/>
      <c r="AK8" s="4"/>
      <c r="AL8" s="4"/>
      <c r="AM8" s="4"/>
      <c r="AN8" s="4"/>
      <c r="AO8" s="4"/>
      <c r="AP8" s="4"/>
      <c r="AQ8" s="4"/>
      <c r="AR8" s="4" t="s">
        <v>45</v>
      </c>
      <c r="AS8" s="5">
        <v>0.5</v>
      </c>
      <c r="AY8" s="4">
        <f>SMALL(INDEX($C$2:$C$1000*($AS$2:$AS$1000&gt;0.25)*($AI$2:$AI$1000&gt;=2)*($AR$2:$AR$1000=AY$1),0),SUMPRODUCT(--(INDEX($C$2:$C$1000*($AS$2:$AS$1000&gt;0.25)*($AI$2:$AI$1000&gt;=2)*($AR$2:$AR$1000=AY$1),0)=0))+ROWS($2:8))</f>
        <v>12358</v>
      </c>
      <c r="AZ8" s="4">
        <f>SMALL(INDEX($C$2:$C$1000*($AS$2:$AS$1000&gt;0.25)*($AI$2:$AI$1000&gt;=2)*($AR$2:$AR$1000=AZ$1),0),SUMPRODUCT(--(INDEX($C$2:$C$1000*($AS$2:$AS$1000&gt;0.25)*($AI$2:$AI$1000&gt;=2)*($AR$2:$AR$1000=AZ$1),0)=0))+ROWS($2:8))</f>
        <v>12368</v>
      </c>
      <c r="BA8" s="4">
        <f>SMALL(INDEX($C$2:$C$1000*($AS$2:$AS$1000&gt;0.25)*($AI$2:$AI$1000&gt;=2)*($AR$2:$AR$1000=BA$1),0),SUMPRODUCT(--(INDEX($C$2:$C$1000*($AS$2:$AS$1000&gt;0.25)*($AI$2:$AI$1000&gt;=2)*($AR$2:$AR$1000=BA$1),0)=0))+ROWS($2:8))</f>
        <v>12383</v>
      </c>
    </row>
    <row r="9" spans="1:53" x14ac:dyDescent="0.25">
      <c r="C9" s="4">
        <v>12351</v>
      </c>
      <c r="D9" s="4" t="s">
        <v>51</v>
      </c>
      <c r="E9" s="4"/>
      <c r="F9" s="4"/>
      <c r="G9" s="4"/>
      <c r="H9" s="4"/>
      <c r="I9" s="4"/>
      <c r="J9" s="4"/>
      <c r="K9" s="4"/>
      <c r="L9" s="4"/>
      <c r="M9" s="4"/>
      <c r="N9" s="4" t="s">
        <v>90</v>
      </c>
      <c r="O9" s="4">
        <v>800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v>1</v>
      </c>
      <c r="AJ9" s="4"/>
      <c r="AK9" s="4"/>
      <c r="AL9" s="4"/>
      <c r="AM9" s="4"/>
      <c r="AN9" s="4"/>
      <c r="AO9" s="4"/>
      <c r="AP9" s="4"/>
      <c r="AQ9" s="4"/>
      <c r="AR9" s="4" t="s">
        <v>45</v>
      </c>
      <c r="AS9" s="5">
        <v>0.04</v>
      </c>
      <c r="AY9" s="4" t="e">
        <f>SMALL(INDEX($C$2:$C$1000*($AS$2:$AS$1000&gt;0.25)*($AI$2:$AI$1000&gt;=2)*($AR$2:$AR$1000=AY$1),0),SUMPRODUCT(--(INDEX($C$2:$C$1000*($AS$2:$AS$1000&gt;0.25)*($AI$2:$AI$1000&gt;=2)*($AR$2:$AR$1000=AY$1),0)=0))+ROWS($2:9))</f>
        <v>#NUM!</v>
      </c>
      <c r="AZ9" s="4">
        <f>SMALL(INDEX($C$2:$C$1000*($AS$2:$AS$1000&gt;0.25)*($AI$2:$AI$1000&gt;=2)*($AR$2:$AR$1000=AZ$1),0),SUMPRODUCT(--(INDEX($C$2:$C$1000*($AS$2:$AS$1000&gt;0.25)*($AI$2:$AI$1000&gt;=2)*($AR$2:$AR$1000=AZ$1),0)=0))+ROWS($2:9))</f>
        <v>12369</v>
      </c>
      <c r="BA9" s="4">
        <f>SMALL(INDEX($C$2:$C$1000*($AS$2:$AS$1000&gt;0.25)*($AI$2:$AI$1000&gt;=2)*($AR$2:$AR$1000=BA$1),0),SUMPRODUCT(--(INDEX($C$2:$C$1000*($AS$2:$AS$1000&gt;0.25)*($AI$2:$AI$1000&gt;=2)*($AR$2:$AR$1000=BA$1),0)=0))+ROWS($2:9))</f>
        <v>12384</v>
      </c>
    </row>
    <row r="10" spans="1:53" ht="30" x14ac:dyDescent="0.25">
      <c r="C10" s="4">
        <v>12352</v>
      </c>
      <c r="D10" s="4" t="s">
        <v>52</v>
      </c>
      <c r="E10" s="4"/>
      <c r="F10" s="4"/>
      <c r="G10" s="4"/>
      <c r="H10" s="4"/>
      <c r="I10" s="4"/>
      <c r="J10" s="4"/>
      <c r="K10" s="4"/>
      <c r="L10" s="4"/>
      <c r="M10" s="4"/>
      <c r="N10" s="6" t="s">
        <v>99</v>
      </c>
      <c r="O10" s="4">
        <v>900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v>4</v>
      </c>
      <c r="AJ10" s="4"/>
      <c r="AK10" s="4"/>
      <c r="AL10" s="4"/>
      <c r="AM10" s="4"/>
      <c r="AN10" s="4"/>
      <c r="AO10" s="4"/>
      <c r="AP10" s="4"/>
      <c r="AQ10" s="4"/>
      <c r="AR10" s="4" t="s">
        <v>45</v>
      </c>
      <c r="AS10" s="5">
        <v>0.05</v>
      </c>
      <c r="AY10" s="4" t="e">
        <f>SMALL(INDEX($C$2:$C$1000*($AS$2:$AS$1000&gt;0.25)*($AI$2:$AI$1000&gt;=2)*($AR$2:$AR$1000=AY$1),0),SUMPRODUCT(--(INDEX($C$2:$C$1000*($AS$2:$AS$1000&gt;0.25)*($AI$2:$AI$1000&gt;=2)*($AR$2:$AR$1000=AY$1),0)=0))+ROWS($2:10))</f>
        <v>#NUM!</v>
      </c>
      <c r="AZ10" s="4">
        <f>SMALL(INDEX($C$2:$C$1000*($AS$2:$AS$1000&gt;0.25)*($AI$2:$AI$1000&gt;=2)*($AR$2:$AR$1000=AZ$1),0),SUMPRODUCT(--(INDEX($C$2:$C$1000*($AS$2:$AS$1000&gt;0.25)*($AI$2:$AI$1000&gt;=2)*($AR$2:$AR$1000=AZ$1),0)=0))+ROWS($2:10))</f>
        <v>12370</v>
      </c>
      <c r="BA10" s="4">
        <f>SMALL(INDEX($C$2:$C$1000*($AS$2:$AS$1000&gt;0.25)*($AI$2:$AI$1000&gt;=2)*($AR$2:$AR$1000=BA$1),0),SUMPRODUCT(--(INDEX($C$2:$C$1000*($AS$2:$AS$1000&gt;0.25)*($AI$2:$AI$1000&gt;=2)*($AR$2:$AR$1000=BA$1),0)=0))+ROWS($2:10))</f>
        <v>12385</v>
      </c>
    </row>
    <row r="11" spans="1:53" x14ac:dyDescent="0.25">
      <c r="C11" s="4">
        <v>12353</v>
      </c>
      <c r="D11" s="4" t="s">
        <v>52</v>
      </c>
      <c r="E11" s="4"/>
      <c r="F11" s="4"/>
      <c r="G11" s="4"/>
      <c r="H11" s="4"/>
      <c r="I11" s="4"/>
      <c r="J11" s="4"/>
      <c r="K11" s="4"/>
      <c r="L11" s="4"/>
      <c r="M11" s="4"/>
      <c r="N11" s="4" t="s">
        <v>91</v>
      </c>
      <c r="O11" s="4">
        <v>1000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v>3</v>
      </c>
      <c r="AJ11" s="4"/>
      <c r="AK11" s="4"/>
      <c r="AL11" s="4"/>
      <c r="AM11" s="4"/>
      <c r="AN11" s="4"/>
      <c r="AO11" s="4"/>
      <c r="AP11" s="4"/>
      <c r="AQ11" s="4"/>
      <c r="AR11" s="4" t="s">
        <v>45</v>
      </c>
      <c r="AS11" s="5">
        <v>0.67</v>
      </c>
      <c r="AY11" s="4" t="e">
        <f>SMALL(INDEX($C$2:$C$1000*($AS$2:$AS$1000&gt;0.25)*($AI$2:$AI$1000&gt;=2)*($AR$2:$AR$1000=AY$1),0),SUMPRODUCT(--(INDEX($C$2:$C$1000*($AS$2:$AS$1000&gt;0.25)*($AI$2:$AI$1000&gt;=2)*($AR$2:$AR$1000=AY$1),0)=0))+ROWS($2:11))</f>
        <v>#NUM!</v>
      </c>
      <c r="AZ11" s="4">
        <f>SMALL(INDEX($C$2:$C$1000*($AS$2:$AS$1000&gt;0.25)*($AI$2:$AI$1000&gt;=2)*($AR$2:$AR$1000=AZ$1),0),SUMPRODUCT(--(INDEX($C$2:$C$1000*($AS$2:$AS$1000&gt;0.25)*($AI$2:$AI$1000&gt;=2)*($AR$2:$AR$1000=AZ$1),0)=0))+ROWS($2:11))</f>
        <v>12371</v>
      </c>
      <c r="BA11" s="4" t="e">
        <f>SMALL(INDEX($C$2:$C$1000*($AS$2:$AS$1000&gt;0.25)*($AI$2:$AI$1000&gt;=2)*($AR$2:$AR$1000=BA$1),0),SUMPRODUCT(--(INDEX($C$2:$C$1000*($AS$2:$AS$1000&gt;0.25)*($AI$2:$AI$1000&gt;=2)*($AR$2:$AR$1000=BA$1),0)=0))+ROWS($2:11))</f>
        <v>#NUM!</v>
      </c>
    </row>
    <row r="12" spans="1:53" x14ac:dyDescent="0.25">
      <c r="C12" s="4">
        <v>12354</v>
      </c>
      <c r="D12" s="4" t="s">
        <v>53</v>
      </c>
      <c r="E12" s="4"/>
      <c r="F12" s="4"/>
      <c r="G12" s="4"/>
      <c r="H12" s="4"/>
      <c r="I12" s="4"/>
      <c r="J12" s="4"/>
      <c r="K12" s="4"/>
      <c r="L12" s="4"/>
      <c r="M12" s="4"/>
      <c r="N12" s="4" t="s">
        <v>92</v>
      </c>
      <c r="O12" s="4">
        <v>1100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v>2</v>
      </c>
      <c r="AJ12" s="4"/>
      <c r="AK12" s="4"/>
      <c r="AL12" s="4"/>
      <c r="AM12" s="4"/>
      <c r="AN12" s="4"/>
      <c r="AO12" s="4"/>
      <c r="AP12" s="4"/>
      <c r="AQ12" s="4"/>
      <c r="AR12" s="4" t="s">
        <v>45</v>
      </c>
      <c r="AS12" s="5">
        <v>0.53</v>
      </c>
      <c r="AY12" s="4" t="e">
        <f>SMALL(INDEX($C$2:$C$1000*($AS$2:$AS$1000&gt;0.25)*($AI$2:$AI$1000&gt;=2)*($AR$2:$AR$1000=AY$1),0),SUMPRODUCT(--(INDEX($C$2:$C$1000*($AS$2:$AS$1000&gt;0.25)*($AI$2:$AI$1000&gt;=2)*($AR$2:$AR$1000=AY$1),0)=0))+ROWS($2:12))</f>
        <v>#NUM!</v>
      </c>
      <c r="AZ12" s="4">
        <f>SMALL(INDEX($C$2:$C$1000*($AS$2:$AS$1000&gt;0.25)*($AI$2:$AI$1000&gt;=2)*($AR$2:$AR$1000=AZ$1),0),SUMPRODUCT(--(INDEX($C$2:$C$1000*($AS$2:$AS$1000&gt;0.25)*($AI$2:$AI$1000&gt;=2)*($AR$2:$AR$1000=AZ$1),0)=0))+ROWS($2:12))</f>
        <v>12372</v>
      </c>
      <c r="BA12" s="4" t="e">
        <f>SMALL(INDEX($C$2:$C$1000*($AS$2:$AS$1000&gt;0.25)*($AI$2:$AI$1000&gt;=2)*($AR$2:$AR$1000=BA$1),0),SUMPRODUCT(--(INDEX($C$2:$C$1000*($AS$2:$AS$1000&gt;0.25)*($AI$2:$AI$1000&gt;=2)*($AR$2:$AR$1000=BA$1),0)=0))+ROWS($2:12))</f>
        <v>#NUM!</v>
      </c>
    </row>
    <row r="13" spans="1:53" x14ac:dyDescent="0.25">
      <c r="C13" s="4">
        <v>12355</v>
      </c>
      <c r="D13" s="4" t="s">
        <v>53</v>
      </c>
      <c r="E13" s="4"/>
      <c r="F13" s="4"/>
      <c r="G13" s="4"/>
      <c r="H13" s="4"/>
      <c r="I13" s="4"/>
      <c r="J13" s="4"/>
      <c r="K13" s="4"/>
      <c r="L13" s="4"/>
      <c r="M13" s="4"/>
      <c r="N13" s="4" t="s">
        <v>93</v>
      </c>
      <c r="O13" s="4">
        <v>1200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v>1</v>
      </c>
      <c r="AJ13" s="4"/>
      <c r="AK13" s="4"/>
      <c r="AL13" s="4"/>
      <c r="AM13" s="4"/>
      <c r="AN13" s="4"/>
      <c r="AO13" s="4"/>
      <c r="AP13" s="4"/>
      <c r="AQ13" s="4"/>
      <c r="AR13" s="4" t="s">
        <v>45</v>
      </c>
      <c r="AS13" s="5">
        <v>0.2</v>
      </c>
      <c r="AY13" s="4" t="e">
        <f>SMALL(INDEX($C$2:$C$1000*($AS$2:$AS$1000&gt;0.25)*($AI$2:$AI$1000&gt;=2)*($AR$2:$AR$1000=AY$1),0),SUMPRODUCT(--(INDEX($C$2:$C$1000*($AS$2:$AS$1000&gt;0.25)*($AI$2:$AI$1000&gt;=2)*($AR$2:$AR$1000=AY$1),0)=0))+ROWS($2:13))</f>
        <v>#NUM!</v>
      </c>
      <c r="AZ13" s="4" t="e">
        <f>SMALL(INDEX($C$2:$C$1000*($AS$2:$AS$1000&gt;0.25)*($AI$2:$AI$1000&gt;=2)*($AR$2:$AR$1000=AZ$1),0),SUMPRODUCT(--(INDEX($C$2:$C$1000*($AS$2:$AS$1000&gt;0.25)*($AI$2:$AI$1000&gt;=2)*($AR$2:$AR$1000=AZ$1),0)=0))+ROWS($2:13))</f>
        <v>#NUM!</v>
      </c>
      <c r="BA13" s="4" t="e">
        <f>SMALL(INDEX($C$2:$C$1000*($AS$2:$AS$1000&gt;0.25)*($AI$2:$AI$1000&gt;=2)*($AR$2:$AR$1000=BA$1),0),SUMPRODUCT(--(INDEX($C$2:$C$1000*($AS$2:$AS$1000&gt;0.25)*($AI$2:$AI$1000&gt;=2)*($AR$2:$AR$1000=BA$1),0)=0))+ROWS($2:13))</f>
        <v>#NUM!</v>
      </c>
    </row>
    <row r="14" spans="1:53" x14ac:dyDescent="0.25">
      <c r="C14" s="4">
        <v>12356</v>
      </c>
      <c r="D14" s="4" t="s">
        <v>54</v>
      </c>
      <c r="E14" s="4"/>
      <c r="F14" s="4"/>
      <c r="G14" s="4"/>
      <c r="H14" s="4"/>
      <c r="I14" s="4"/>
      <c r="J14" s="4"/>
      <c r="K14" s="4"/>
      <c r="L14" s="4"/>
      <c r="M14" s="4"/>
      <c r="N14" s="4" t="s">
        <v>94</v>
      </c>
      <c r="O14" s="4">
        <v>1300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v>2</v>
      </c>
      <c r="AJ14" s="4"/>
      <c r="AK14" s="4"/>
      <c r="AL14" s="4"/>
      <c r="AM14" s="4"/>
      <c r="AN14" s="4"/>
      <c r="AO14" s="4"/>
      <c r="AP14" s="4"/>
      <c r="AQ14" s="4"/>
      <c r="AR14" s="4" t="s">
        <v>45</v>
      </c>
      <c r="AS14" s="5">
        <v>0.44</v>
      </c>
      <c r="AY14" s="4" t="e">
        <f>SMALL(INDEX($C$2:$C$1000*($AS$2:$AS$1000&gt;0.25)*($AI$2:$AI$1000&gt;=2)*($AR$2:$AR$1000=AY$1),0),SUMPRODUCT(--(INDEX($C$2:$C$1000*($AS$2:$AS$1000&gt;0.25)*($AI$2:$AI$1000&gt;=2)*($AR$2:$AR$1000=AY$1),0)=0))+ROWS($2:14))</f>
        <v>#NUM!</v>
      </c>
      <c r="AZ14" s="4" t="e">
        <f>SMALL(INDEX($C$2:$C$1000*($AS$2:$AS$1000&gt;0.25)*($AI$2:$AI$1000&gt;=2)*($AR$2:$AR$1000=AZ$1),0),SUMPRODUCT(--(INDEX($C$2:$C$1000*($AS$2:$AS$1000&gt;0.25)*($AI$2:$AI$1000&gt;=2)*($AR$2:$AR$1000=AZ$1),0)=0))+ROWS($2:14))</f>
        <v>#NUM!</v>
      </c>
      <c r="BA14" s="4" t="e">
        <f>SMALL(INDEX($C$2:$C$1000*($AS$2:$AS$1000&gt;0.25)*($AI$2:$AI$1000&gt;=2)*($AR$2:$AR$1000=BA$1),0),SUMPRODUCT(--(INDEX($C$2:$C$1000*($AS$2:$AS$1000&gt;0.25)*($AI$2:$AI$1000&gt;=2)*($AR$2:$AR$1000=BA$1),0)=0))+ROWS($2:14))</f>
        <v>#NUM!</v>
      </c>
    </row>
    <row r="15" spans="1:53" x14ac:dyDescent="0.25">
      <c r="C15" s="4">
        <v>12357</v>
      </c>
      <c r="D15" s="4" t="s">
        <v>54</v>
      </c>
      <c r="E15" s="4"/>
      <c r="F15" s="4"/>
      <c r="G15" s="4"/>
      <c r="H15" s="4"/>
      <c r="I15" s="4"/>
      <c r="J15" s="4"/>
      <c r="K15" s="4"/>
      <c r="L15" s="4"/>
      <c r="M15" s="4"/>
      <c r="N15" s="4" t="s">
        <v>95</v>
      </c>
      <c r="O15" s="4">
        <v>1400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v>3</v>
      </c>
      <c r="AJ15" s="4"/>
      <c r="AK15" s="4"/>
      <c r="AL15" s="4"/>
      <c r="AM15" s="4"/>
      <c r="AN15" s="4"/>
      <c r="AO15" s="4"/>
      <c r="AP15" s="4"/>
      <c r="AQ15" s="4"/>
      <c r="AR15" s="4" t="s">
        <v>45</v>
      </c>
      <c r="AS15" s="5">
        <v>0.38</v>
      </c>
      <c r="AY15" t="str">
        <f>IFERROR(_xlfn.AGGREGATE(15,6,$C$2:$C$1000/($AS$2:$AS$1000&gt;0.25)/($AI$2:$AI$1000&gt;=2)/($AR$2:$AR$1000=AY$1),ROWS($2:15)),"")</f>
        <v/>
      </c>
    </row>
    <row r="16" spans="1:53" x14ac:dyDescent="0.25">
      <c r="C16" s="4">
        <v>12358</v>
      </c>
      <c r="D16" s="4" t="s">
        <v>55</v>
      </c>
      <c r="E16" s="4"/>
      <c r="F16" s="4"/>
      <c r="G16" s="4"/>
      <c r="H16" s="4"/>
      <c r="I16" s="4"/>
      <c r="J16" s="4"/>
      <c r="K16" s="4"/>
      <c r="L16" s="4"/>
      <c r="M16" s="4"/>
      <c r="N16" s="4" t="s">
        <v>96</v>
      </c>
      <c r="O16" s="4">
        <v>1500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v>4</v>
      </c>
      <c r="AJ16" s="4"/>
      <c r="AK16" s="4"/>
      <c r="AL16" s="4"/>
      <c r="AM16" s="4"/>
      <c r="AN16" s="4"/>
      <c r="AO16" s="4"/>
      <c r="AP16" s="4"/>
      <c r="AQ16" s="4"/>
      <c r="AR16" s="4" t="s">
        <v>45</v>
      </c>
      <c r="AS16" s="5">
        <v>0.67</v>
      </c>
      <c r="AY16" t="str">
        <f>IFERROR(_xlfn.AGGREGATE(15,6,$C$2:$C$1000/($AS$2:$AS$1000&gt;0.25)/($AI$2:$AI$1000&gt;=2)/($AR$2:$AR$1000=AY$1),ROWS($2:16)),"")</f>
        <v/>
      </c>
    </row>
    <row r="17" spans="3:51" x14ac:dyDescent="0.25">
      <c r="C17" s="4">
        <v>12359</v>
      </c>
      <c r="D17" s="4" t="s">
        <v>56</v>
      </c>
      <c r="E17" s="4"/>
      <c r="F17" s="4"/>
      <c r="G17" s="4"/>
      <c r="H17" s="4"/>
      <c r="I17" s="4"/>
      <c r="J17" s="4"/>
      <c r="K17" s="4"/>
      <c r="L17" s="4"/>
      <c r="M17" s="4"/>
      <c r="N17" s="4" t="s">
        <v>97</v>
      </c>
      <c r="O17" s="4">
        <v>1600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>
        <v>4</v>
      </c>
      <c r="AJ17" s="4"/>
      <c r="AK17" s="4"/>
      <c r="AL17" s="4"/>
      <c r="AM17" s="4"/>
      <c r="AN17" s="4"/>
      <c r="AO17" s="4"/>
      <c r="AP17" s="4"/>
      <c r="AQ17" s="4"/>
      <c r="AR17" s="4" t="s">
        <v>46</v>
      </c>
      <c r="AS17" s="5">
        <v>0.6</v>
      </c>
      <c r="AY17" t="str">
        <f>IFERROR(_xlfn.AGGREGATE(15,6,$C$2:$C$1000/($AS$2:$AS$1000&gt;0.25)/($AI$2:$AI$1000&gt;=2)/($AR$2:$AR$1000=AY$1),ROWS($2:17)),"")</f>
        <v/>
      </c>
    </row>
    <row r="18" spans="3:51" x14ac:dyDescent="0.25">
      <c r="C18" s="4">
        <v>12360</v>
      </c>
      <c r="D18" s="4" t="s">
        <v>56</v>
      </c>
      <c r="E18" s="4"/>
      <c r="F18" s="4"/>
      <c r="G18" s="4"/>
      <c r="H18" s="4"/>
      <c r="I18" s="4"/>
      <c r="J18" s="4"/>
      <c r="K18" s="4"/>
      <c r="L18" s="4"/>
      <c r="M18" s="4"/>
      <c r="N18" s="4" t="s">
        <v>98</v>
      </c>
      <c r="O18" s="4">
        <v>1700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>
        <v>3</v>
      </c>
      <c r="AJ18" s="4"/>
      <c r="AK18" s="4"/>
      <c r="AL18" s="4"/>
      <c r="AM18" s="4"/>
      <c r="AN18" s="4"/>
      <c r="AO18" s="4"/>
      <c r="AP18" s="4"/>
      <c r="AQ18" s="4"/>
      <c r="AR18" s="4" t="s">
        <v>46</v>
      </c>
      <c r="AS18" s="5">
        <v>0.65</v>
      </c>
      <c r="AY18" t="str">
        <f>IFERROR(_xlfn.AGGREGATE(15,6,$C$2:$C$1000/($AS$2:$AS$1000&gt;0.25)/($AI$2:$AI$1000&gt;=2)/($AR$2:$AR$1000=AY$1),ROWS($2:18)),"")</f>
        <v/>
      </c>
    </row>
    <row r="19" spans="3:51" x14ac:dyDescent="0.25">
      <c r="C19" s="4">
        <v>12361</v>
      </c>
      <c r="D19" s="4" t="s">
        <v>57</v>
      </c>
      <c r="E19" s="4"/>
      <c r="F19" s="4"/>
      <c r="G19" s="4"/>
      <c r="H19" s="4"/>
      <c r="I19" s="4"/>
      <c r="J19" s="4"/>
      <c r="K19" s="4"/>
      <c r="L19" s="4"/>
      <c r="M19" s="4"/>
      <c r="N19" s="4" t="s">
        <v>85</v>
      </c>
      <c r="O19" s="4">
        <v>1800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>
        <v>2</v>
      </c>
      <c r="AJ19" s="4"/>
      <c r="AK19" s="4"/>
      <c r="AL19" s="4"/>
      <c r="AM19" s="4"/>
      <c r="AN19" s="4"/>
      <c r="AO19" s="4"/>
      <c r="AP19" s="4"/>
      <c r="AQ19" s="4"/>
      <c r="AR19" s="4" t="s">
        <v>46</v>
      </c>
      <c r="AS19" s="5">
        <v>0.54</v>
      </c>
      <c r="AY19" t="str">
        <f>IFERROR(_xlfn.AGGREGATE(15,6,$C$2:$C$1000/($AS$2:$AS$1000&gt;0.25)/($AI$2:$AI$1000&gt;=2)/($AR$2:$AR$1000=AY$1),ROWS($2:19)),"")</f>
        <v/>
      </c>
    </row>
    <row r="20" spans="3:51" x14ac:dyDescent="0.25">
      <c r="C20" s="4">
        <v>12362</v>
      </c>
      <c r="D20" s="4" t="s">
        <v>58</v>
      </c>
      <c r="E20" s="4"/>
      <c r="F20" s="4"/>
      <c r="G20" s="4"/>
      <c r="H20" s="4"/>
      <c r="I20" s="4"/>
      <c r="J20" s="4"/>
      <c r="K20" s="4"/>
      <c r="L20" s="4"/>
      <c r="M20" s="4"/>
      <c r="N20" s="4" t="s">
        <v>84</v>
      </c>
      <c r="O20" s="4">
        <v>1900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>
        <v>1</v>
      </c>
      <c r="AJ20" s="4"/>
      <c r="AK20" s="4"/>
      <c r="AL20" s="4"/>
      <c r="AM20" s="4"/>
      <c r="AN20" s="4"/>
      <c r="AO20" s="4"/>
      <c r="AP20" s="4"/>
      <c r="AQ20" s="4"/>
      <c r="AR20" s="4" t="s">
        <v>46</v>
      </c>
      <c r="AS20" s="5">
        <v>0.64</v>
      </c>
      <c r="AY20" t="str">
        <f>IFERROR(_xlfn.AGGREGATE(15,6,$C$2:$C$1000/($AS$2:$AS$1000&gt;0.25)/($AI$2:$AI$1000&gt;=2)/($AR$2:$AR$1000=AY$1),ROWS($2:20)),"")</f>
        <v/>
      </c>
    </row>
    <row r="21" spans="3:51" x14ac:dyDescent="0.25">
      <c r="C21" s="4">
        <v>12363</v>
      </c>
      <c r="D21" s="4" t="s">
        <v>59</v>
      </c>
      <c r="E21" s="4"/>
      <c r="F21" s="4"/>
      <c r="G21" s="4"/>
      <c r="H21" s="4"/>
      <c r="I21" s="4"/>
      <c r="J21" s="4"/>
      <c r="K21" s="4"/>
      <c r="L21" s="4"/>
      <c r="M21" s="4"/>
      <c r="N21" s="4" t="s">
        <v>83</v>
      </c>
      <c r="O21" s="4">
        <v>2000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>
        <v>6</v>
      </c>
      <c r="AJ21" s="4"/>
      <c r="AK21" s="4"/>
      <c r="AL21" s="4"/>
      <c r="AM21" s="4"/>
      <c r="AN21" s="4"/>
      <c r="AO21" s="4"/>
      <c r="AP21" s="4"/>
      <c r="AQ21" s="4"/>
      <c r="AR21" s="4" t="s">
        <v>46</v>
      </c>
      <c r="AS21" s="5">
        <v>0.66</v>
      </c>
      <c r="AY21" t="str">
        <f>IFERROR(_xlfn.AGGREGATE(15,6,$C$2:$C$1000/($AS$2:$AS$1000&gt;0.25)/($AI$2:$AI$1000&gt;=2)/($AR$2:$AR$1000=AY$1),ROWS($2:21)),"")</f>
        <v/>
      </c>
    </row>
    <row r="22" spans="3:51" x14ac:dyDescent="0.25">
      <c r="C22" s="4">
        <v>12364</v>
      </c>
      <c r="D22" s="4" t="s">
        <v>60</v>
      </c>
      <c r="E22" s="4"/>
      <c r="F22" s="4"/>
      <c r="G22" s="4"/>
      <c r="H22" s="4"/>
      <c r="I22" s="4"/>
      <c r="J22" s="4"/>
      <c r="K22" s="4"/>
      <c r="L22" s="4"/>
      <c r="M22" s="4"/>
      <c r="N22" s="4" t="s">
        <v>86</v>
      </c>
      <c r="O22" s="4">
        <v>2100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>
        <v>3</v>
      </c>
      <c r="AJ22" s="4"/>
      <c r="AK22" s="4"/>
      <c r="AL22" s="4"/>
      <c r="AM22" s="4"/>
      <c r="AN22" s="4"/>
      <c r="AO22" s="4"/>
      <c r="AP22" s="4"/>
      <c r="AQ22" s="4"/>
      <c r="AR22" s="4" t="s">
        <v>46</v>
      </c>
      <c r="AS22" s="5">
        <v>0.48</v>
      </c>
      <c r="AY22" t="str">
        <f>IFERROR(_xlfn.AGGREGATE(15,6,$C$2:$C$1000/($AS$2:$AS$1000&gt;0.25)/($AI$2:$AI$1000&gt;=2)/($AR$2:$AR$1000=AY$1),ROWS($2:22)),"")</f>
        <v/>
      </c>
    </row>
    <row r="23" spans="3:51" x14ac:dyDescent="0.25">
      <c r="C23" s="4">
        <v>12365</v>
      </c>
      <c r="D23" s="4" t="s">
        <v>61</v>
      </c>
      <c r="E23" s="4"/>
      <c r="F23" s="4"/>
      <c r="G23" s="4"/>
      <c r="H23" s="4"/>
      <c r="I23" s="4"/>
      <c r="J23" s="4"/>
      <c r="K23" s="4"/>
      <c r="L23" s="4"/>
      <c r="M23" s="4"/>
      <c r="N23" s="4" t="s">
        <v>87</v>
      </c>
      <c r="O23" s="4">
        <v>2200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>
        <v>4</v>
      </c>
      <c r="AJ23" s="4"/>
      <c r="AK23" s="4"/>
      <c r="AL23" s="4"/>
      <c r="AM23" s="4"/>
      <c r="AN23" s="4"/>
      <c r="AO23" s="4"/>
      <c r="AP23" s="4"/>
      <c r="AQ23" s="4"/>
      <c r="AR23" s="4" t="s">
        <v>46</v>
      </c>
      <c r="AS23" s="5">
        <v>0.5</v>
      </c>
      <c r="AY23" t="str">
        <f>IFERROR(_xlfn.AGGREGATE(15,6,$C$2:$C$1000/($AS$2:$AS$1000&gt;0.25)/($AI$2:$AI$1000&gt;=2)/($AR$2:$AR$1000=AY$1),ROWS($2:23)),"")</f>
        <v/>
      </c>
    </row>
    <row r="24" spans="3:51" x14ac:dyDescent="0.25">
      <c r="C24" s="4">
        <v>12366</v>
      </c>
      <c r="D24" s="4" t="s">
        <v>62</v>
      </c>
      <c r="E24" s="4"/>
      <c r="F24" s="4"/>
      <c r="G24" s="4"/>
      <c r="H24" s="4"/>
      <c r="I24" s="4"/>
      <c r="J24" s="4"/>
      <c r="K24" s="4"/>
      <c r="L24" s="4"/>
      <c r="M24" s="4"/>
      <c r="N24" s="4" t="s">
        <v>88</v>
      </c>
      <c r="O24" s="4">
        <v>2300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>
        <v>2</v>
      </c>
      <c r="AJ24" s="4"/>
      <c r="AK24" s="4"/>
      <c r="AL24" s="4"/>
      <c r="AM24" s="4"/>
      <c r="AN24" s="4"/>
      <c r="AO24" s="4"/>
      <c r="AP24" s="4"/>
      <c r="AQ24" s="4"/>
      <c r="AR24" s="4" t="s">
        <v>46</v>
      </c>
      <c r="AS24" s="5">
        <v>0.04</v>
      </c>
      <c r="AY24" t="str">
        <f>IFERROR(_xlfn.AGGREGATE(15,6,$C$2:$C$1000/($AS$2:$AS$1000&gt;0.25)/($AI$2:$AI$1000&gt;=2)/($AR$2:$AR$1000=AY$1),ROWS($2:24)),"")</f>
        <v/>
      </c>
    </row>
    <row r="25" spans="3:51" x14ac:dyDescent="0.25">
      <c r="C25" s="4">
        <v>12367</v>
      </c>
      <c r="D25" s="4" t="s">
        <v>63</v>
      </c>
      <c r="E25" s="4"/>
      <c r="F25" s="4"/>
      <c r="G25" s="4"/>
      <c r="H25" s="4"/>
      <c r="I25" s="4"/>
      <c r="J25" s="4"/>
      <c r="K25" s="4"/>
      <c r="L25" s="4"/>
      <c r="M25" s="4"/>
      <c r="N25" s="4" t="s">
        <v>89</v>
      </c>
      <c r="O25" s="4">
        <v>2400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>
        <v>2</v>
      </c>
      <c r="AJ25" s="4"/>
      <c r="AK25" s="4"/>
      <c r="AL25" s="4"/>
      <c r="AM25" s="4"/>
      <c r="AN25" s="4"/>
      <c r="AO25" s="4"/>
      <c r="AP25" s="4"/>
      <c r="AQ25" s="4"/>
      <c r="AR25" s="4" t="s">
        <v>46</v>
      </c>
      <c r="AS25" s="5">
        <v>0.05</v>
      </c>
      <c r="AY25" t="str">
        <f>IFERROR(_xlfn.AGGREGATE(15,6,$C$2:$C$1000/($AS$2:$AS$1000&gt;0.25)/($AI$2:$AI$1000&gt;=2)/($AR$2:$AR$1000=AY$1),ROWS($2:25)),"")</f>
        <v/>
      </c>
    </row>
    <row r="26" spans="3:51" x14ac:dyDescent="0.25">
      <c r="C26" s="4">
        <v>12368</v>
      </c>
      <c r="D26" s="4" t="s">
        <v>64</v>
      </c>
      <c r="E26" s="4"/>
      <c r="F26" s="4"/>
      <c r="G26" s="4"/>
      <c r="H26" s="4"/>
      <c r="I26" s="4"/>
      <c r="J26" s="4"/>
      <c r="K26" s="4"/>
      <c r="L26" s="4"/>
      <c r="M26" s="4"/>
      <c r="N26" s="4" t="s">
        <v>90</v>
      </c>
      <c r="O26" s="4">
        <v>2500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>
        <v>4</v>
      </c>
      <c r="AJ26" s="4"/>
      <c r="AK26" s="4"/>
      <c r="AL26" s="4"/>
      <c r="AM26" s="4"/>
      <c r="AN26" s="4"/>
      <c r="AO26" s="4"/>
      <c r="AP26" s="4"/>
      <c r="AQ26" s="4"/>
      <c r="AR26" s="4" t="s">
        <v>46</v>
      </c>
      <c r="AS26" s="5">
        <v>0.67</v>
      </c>
      <c r="AY26" t="str">
        <f>IFERROR(_xlfn.AGGREGATE(15,6,$C$2:$C$1000/($AS$2:$AS$1000&gt;0.25)/($AI$2:$AI$1000&gt;=2)/($AR$2:$AR$1000=AY$1),ROWS($2:26)),"")</f>
        <v/>
      </c>
    </row>
    <row r="27" spans="3:51" ht="30" x14ac:dyDescent="0.25">
      <c r="C27" s="4">
        <v>12369</v>
      </c>
      <c r="D27" s="4" t="s">
        <v>65</v>
      </c>
      <c r="E27" s="4"/>
      <c r="F27" s="4"/>
      <c r="G27" s="4"/>
      <c r="H27" s="4"/>
      <c r="I27" s="4"/>
      <c r="J27" s="4"/>
      <c r="K27" s="4"/>
      <c r="L27" s="4"/>
      <c r="M27" s="4"/>
      <c r="N27" s="6" t="s">
        <v>99</v>
      </c>
      <c r="O27" s="4">
        <v>2600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>
        <v>2</v>
      </c>
      <c r="AJ27" s="4"/>
      <c r="AK27" s="4"/>
      <c r="AL27" s="4"/>
      <c r="AM27" s="4"/>
      <c r="AN27" s="4"/>
      <c r="AO27" s="4"/>
      <c r="AP27" s="4"/>
      <c r="AQ27" s="4"/>
      <c r="AR27" s="4" t="s">
        <v>46</v>
      </c>
      <c r="AS27" s="5">
        <v>0.56000000000000005</v>
      </c>
      <c r="AY27" t="str">
        <f>IFERROR(_xlfn.AGGREGATE(15,6,$C$2:$C$1000/($AS$2:$AS$1000&gt;0.25)/($AI$2:$AI$1000&gt;=2)/($AR$2:$AR$1000=AY$1),ROWS($2:27)),"")</f>
        <v/>
      </c>
    </row>
    <row r="28" spans="3:51" x14ac:dyDescent="0.25">
      <c r="C28" s="4">
        <v>12370</v>
      </c>
      <c r="D28" s="4" t="s">
        <v>66</v>
      </c>
      <c r="E28" s="4"/>
      <c r="F28" s="4"/>
      <c r="G28" s="4"/>
      <c r="H28" s="4"/>
      <c r="I28" s="4"/>
      <c r="J28" s="4"/>
      <c r="K28" s="4"/>
      <c r="L28" s="4"/>
      <c r="M28" s="4"/>
      <c r="N28" s="4" t="s">
        <v>91</v>
      </c>
      <c r="O28" s="4">
        <v>2700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>
        <v>3</v>
      </c>
      <c r="AJ28" s="4"/>
      <c r="AK28" s="4"/>
      <c r="AL28" s="4"/>
      <c r="AM28" s="4"/>
      <c r="AN28" s="4"/>
      <c r="AO28" s="4"/>
      <c r="AP28" s="4"/>
      <c r="AQ28" s="4"/>
      <c r="AR28" s="4" t="s">
        <v>46</v>
      </c>
      <c r="AS28" s="5">
        <v>0.6</v>
      </c>
      <c r="AY28" t="str">
        <f>IFERROR(_xlfn.AGGREGATE(15,6,$C$2:$C$1000/($AS$2:$AS$1000&gt;0.25)/($AI$2:$AI$1000&gt;=2)/($AR$2:$AR$1000=AY$1),ROWS($2:28)),"")</f>
        <v/>
      </c>
    </row>
    <row r="29" spans="3:51" x14ac:dyDescent="0.25">
      <c r="C29" s="4">
        <v>12371</v>
      </c>
      <c r="D29" s="4" t="s">
        <v>67</v>
      </c>
      <c r="E29" s="4"/>
      <c r="F29" s="4"/>
      <c r="G29" s="4"/>
      <c r="H29" s="4"/>
      <c r="I29" s="4"/>
      <c r="J29" s="4"/>
      <c r="K29" s="4"/>
      <c r="L29" s="4"/>
      <c r="M29" s="4"/>
      <c r="N29" s="4" t="s">
        <v>92</v>
      </c>
      <c r="O29" s="4">
        <v>2800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>
        <v>4</v>
      </c>
      <c r="AJ29" s="4"/>
      <c r="AK29" s="4"/>
      <c r="AL29" s="4"/>
      <c r="AM29" s="4"/>
      <c r="AN29" s="4"/>
      <c r="AO29" s="4"/>
      <c r="AP29" s="4"/>
      <c r="AQ29" s="4"/>
      <c r="AR29" s="4" t="s">
        <v>46</v>
      </c>
      <c r="AS29" s="5">
        <v>0.44</v>
      </c>
      <c r="AY29" t="str">
        <f>IFERROR(_xlfn.AGGREGATE(15,6,$C$2:$C$1000/($AS$2:$AS$1000&gt;0.25)/($AI$2:$AI$1000&gt;=2)/($AR$2:$AR$1000=AY$1),ROWS($2:29)),"")</f>
        <v/>
      </c>
    </row>
    <row r="30" spans="3:51" x14ac:dyDescent="0.25">
      <c r="C30" s="4">
        <v>12372</v>
      </c>
      <c r="D30" s="4" t="s">
        <v>68</v>
      </c>
      <c r="E30" s="4"/>
      <c r="F30" s="4"/>
      <c r="G30" s="4"/>
      <c r="H30" s="4"/>
      <c r="I30" s="4"/>
      <c r="J30" s="4"/>
      <c r="K30" s="4"/>
      <c r="L30" s="4"/>
      <c r="M30" s="4"/>
      <c r="N30" s="4" t="s">
        <v>93</v>
      </c>
      <c r="O30" s="4">
        <v>2900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>
        <v>5</v>
      </c>
      <c r="AJ30" s="4"/>
      <c r="AK30" s="4"/>
      <c r="AL30" s="4"/>
      <c r="AM30" s="4"/>
      <c r="AN30" s="4"/>
      <c r="AO30" s="4"/>
      <c r="AP30" s="4"/>
      <c r="AQ30" s="4"/>
      <c r="AR30" s="4" t="s">
        <v>46</v>
      </c>
      <c r="AS30" s="5">
        <v>0.68</v>
      </c>
      <c r="AY30" t="str">
        <f>IFERROR(_xlfn.AGGREGATE(15,6,$C$2:$C$1000/($AS$2:$AS$1000&gt;0.25)/($AI$2:$AI$1000&gt;=2)/($AR$2:$AR$1000=AY$1),ROWS($2:30)),"")</f>
        <v/>
      </c>
    </row>
    <row r="31" spans="3:51" x14ac:dyDescent="0.25">
      <c r="C31" s="4">
        <v>12373</v>
      </c>
      <c r="D31" s="4" t="s">
        <v>69</v>
      </c>
      <c r="E31" s="4"/>
      <c r="F31" s="4"/>
      <c r="G31" s="4"/>
      <c r="H31" s="4"/>
      <c r="I31" s="4"/>
      <c r="J31" s="4"/>
      <c r="K31" s="4"/>
      <c r="L31" s="4"/>
      <c r="M31" s="4"/>
      <c r="N31" s="4" t="s">
        <v>94</v>
      </c>
      <c r="O31" s="4">
        <v>3000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>
        <v>1</v>
      </c>
      <c r="AJ31" s="4"/>
      <c r="AK31" s="4"/>
      <c r="AL31" s="4"/>
      <c r="AM31" s="4"/>
      <c r="AN31" s="4"/>
      <c r="AO31" s="4"/>
      <c r="AP31" s="4"/>
      <c r="AQ31" s="4"/>
      <c r="AR31" s="4" t="s">
        <v>46</v>
      </c>
      <c r="AS31" s="5">
        <v>0.67</v>
      </c>
      <c r="AY31" t="str">
        <f>IFERROR(_xlfn.AGGREGATE(15,6,$C$2:$C$1000/($AS$2:$AS$1000&gt;0.25)/($AI$2:$AI$1000&gt;=2)/($AR$2:$AR$1000=AY$1),ROWS($2:31)),"")</f>
        <v/>
      </c>
    </row>
    <row r="32" spans="3:51" x14ac:dyDescent="0.25">
      <c r="C32" s="4">
        <v>12374</v>
      </c>
      <c r="D32" s="4" t="s">
        <v>70</v>
      </c>
      <c r="E32" s="4"/>
      <c r="F32" s="4"/>
      <c r="G32" s="4"/>
      <c r="H32" s="4"/>
      <c r="I32" s="4"/>
      <c r="J32" s="4"/>
      <c r="K32" s="4"/>
      <c r="L32" s="4"/>
      <c r="M32" s="4"/>
      <c r="N32" s="4" t="s">
        <v>95</v>
      </c>
      <c r="O32" s="4">
        <v>3100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>
        <v>2</v>
      </c>
      <c r="AJ32" s="4"/>
      <c r="AK32" s="4"/>
      <c r="AL32" s="4"/>
      <c r="AM32" s="4"/>
      <c r="AN32" s="4"/>
      <c r="AO32" s="4"/>
      <c r="AP32" s="4"/>
      <c r="AQ32" s="4"/>
      <c r="AR32" s="4" t="s">
        <v>47</v>
      </c>
      <c r="AS32" s="5">
        <v>0.4</v>
      </c>
      <c r="AY32" t="str">
        <f>IFERROR(_xlfn.AGGREGATE(15,6,$C$2:$C$1000/($AS$2:$AS$1000&gt;0.25)/($AI$2:$AI$1000&gt;=2)/($AR$2:$AR$1000=AY$1),ROWS($2:32)),"")</f>
        <v/>
      </c>
    </row>
    <row r="33" spans="3:45" x14ac:dyDescent="0.25">
      <c r="C33" s="4">
        <v>12375</v>
      </c>
      <c r="D33" s="4" t="s">
        <v>71</v>
      </c>
      <c r="E33" s="4"/>
      <c r="F33" s="4"/>
      <c r="G33" s="4"/>
      <c r="H33" s="4"/>
      <c r="I33" s="4"/>
      <c r="J33" s="4"/>
      <c r="K33" s="4"/>
      <c r="L33" s="4"/>
      <c r="M33" s="4"/>
      <c r="N33" s="4" t="s">
        <v>96</v>
      </c>
      <c r="O33" s="4">
        <v>3200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>
        <v>3</v>
      </c>
      <c r="AJ33" s="4"/>
      <c r="AK33" s="4"/>
      <c r="AL33" s="4"/>
      <c r="AM33" s="4"/>
      <c r="AN33" s="4"/>
      <c r="AO33" s="4"/>
      <c r="AP33" s="4"/>
      <c r="AQ33" s="4"/>
      <c r="AR33" s="4" t="s">
        <v>47</v>
      </c>
      <c r="AS33" s="5">
        <v>0.45</v>
      </c>
    </row>
    <row r="34" spans="3:45" x14ac:dyDescent="0.25">
      <c r="C34" s="4">
        <v>12376</v>
      </c>
      <c r="D34" s="4" t="s">
        <v>72</v>
      </c>
      <c r="E34" s="4"/>
      <c r="F34" s="4"/>
      <c r="G34" s="4"/>
      <c r="H34" s="4"/>
      <c r="I34" s="4"/>
      <c r="J34" s="4"/>
      <c r="K34" s="4"/>
      <c r="L34" s="4"/>
      <c r="M34" s="4"/>
      <c r="N34" s="4" t="s">
        <v>97</v>
      </c>
      <c r="O34" s="4">
        <v>3300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>
        <v>4</v>
      </c>
      <c r="AJ34" s="4"/>
      <c r="AK34" s="4"/>
      <c r="AL34" s="4"/>
      <c r="AM34" s="4"/>
      <c r="AN34" s="4"/>
      <c r="AO34" s="4"/>
      <c r="AP34" s="4"/>
      <c r="AQ34" s="4"/>
      <c r="AR34" s="4" t="s">
        <v>47</v>
      </c>
      <c r="AS34" s="5">
        <v>0.54</v>
      </c>
    </row>
    <row r="35" spans="3:45" x14ac:dyDescent="0.25">
      <c r="C35" s="4">
        <v>12377</v>
      </c>
      <c r="D35" s="4" t="s">
        <v>73</v>
      </c>
      <c r="E35" s="4"/>
      <c r="F35" s="4"/>
      <c r="G35" s="4"/>
      <c r="H35" s="4"/>
      <c r="I35" s="4"/>
      <c r="J35" s="4"/>
      <c r="K35" s="4"/>
      <c r="L35" s="4"/>
      <c r="M35" s="4"/>
      <c r="N35" s="4" t="s">
        <v>98</v>
      </c>
      <c r="O35" s="4">
        <v>3400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>
        <v>5</v>
      </c>
      <c r="AJ35" s="4"/>
      <c r="AK35" s="4"/>
      <c r="AL35" s="4"/>
      <c r="AM35" s="4"/>
      <c r="AN35" s="4"/>
      <c r="AO35" s="4"/>
      <c r="AP35" s="4"/>
      <c r="AQ35" s="4"/>
      <c r="AR35" s="4" t="s">
        <v>47</v>
      </c>
      <c r="AS35" s="5">
        <v>0.44</v>
      </c>
    </row>
    <row r="36" spans="3:45" x14ac:dyDescent="0.25">
      <c r="C36" s="4">
        <v>12378</v>
      </c>
      <c r="D36" s="4" t="s">
        <v>74</v>
      </c>
      <c r="E36" s="4"/>
      <c r="F36" s="4"/>
      <c r="G36" s="4"/>
      <c r="H36" s="4"/>
      <c r="I36" s="4"/>
      <c r="J36" s="4"/>
      <c r="K36" s="4"/>
      <c r="L36" s="4"/>
      <c r="M36" s="4"/>
      <c r="N36" s="4" t="s">
        <v>94</v>
      </c>
      <c r="O36" s="4">
        <v>3500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>
        <v>1</v>
      </c>
      <c r="AJ36" s="4"/>
      <c r="AK36" s="4"/>
      <c r="AL36" s="4"/>
      <c r="AM36" s="4"/>
      <c r="AN36" s="4"/>
      <c r="AO36" s="4"/>
      <c r="AP36" s="4"/>
      <c r="AQ36" s="4"/>
      <c r="AR36" s="4" t="s">
        <v>47</v>
      </c>
      <c r="AS36" s="5">
        <v>0.44</v>
      </c>
    </row>
    <row r="37" spans="3:45" x14ac:dyDescent="0.25">
      <c r="C37" s="4">
        <v>12379</v>
      </c>
      <c r="D37" s="4" t="s">
        <v>75</v>
      </c>
      <c r="E37" s="4"/>
      <c r="F37" s="4"/>
      <c r="G37" s="4"/>
      <c r="H37" s="4"/>
      <c r="I37" s="4"/>
      <c r="J37" s="4"/>
      <c r="K37" s="4"/>
      <c r="L37" s="4"/>
      <c r="M37" s="4"/>
      <c r="N37" s="4" t="s">
        <v>95</v>
      </c>
      <c r="O37" s="4">
        <v>3600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>
        <v>2</v>
      </c>
      <c r="AJ37" s="4"/>
      <c r="AK37" s="4"/>
      <c r="AL37" s="4"/>
      <c r="AM37" s="4"/>
      <c r="AN37" s="4"/>
      <c r="AO37" s="4"/>
      <c r="AP37" s="4"/>
      <c r="AQ37" s="4"/>
      <c r="AR37" s="4" t="s">
        <v>47</v>
      </c>
      <c r="AS37" s="5">
        <v>0.48</v>
      </c>
    </row>
    <row r="38" spans="3:45" x14ac:dyDescent="0.25">
      <c r="C38" s="4">
        <v>12380</v>
      </c>
      <c r="D38" s="4" t="s">
        <v>76</v>
      </c>
      <c r="E38" s="4"/>
      <c r="F38" s="4"/>
      <c r="G38" s="4"/>
      <c r="H38" s="4"/>
      <c r="I38" s="4"/>
      <c r="J38" s="4"/>
      <c r="K38" s="4"/>
      <c r="L38" s="4"/>
      <c r="M38" s="4"/>
      <c r="N38" s="4" t="s">
        <v>96</v>
      </c>
      <c r="O38" s="4">
        <v>3700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>
        <v>3</v>
      </c>
      <c r="AJ38" s="4"/>
      <c r="AK38" s="4"/>
      <c r="AL38" s="4"/>
      <c r="AM38" s="4"/>
      <c r="AN38" s="4"/>
      <c r="AO38" s="4"/>
      <c r="AP38" s="4"/>
      <c r="AQ38" s="4"/>
      <c r="AR38" s="4" t="s">
        <v>47</v>
      </c>
      <c r="AS38" s="5">
        <v>0.5</v>
      </c>
    </row>
    <row r="39" spans="3:45" x14ac:dyDescent="0.25">
      <c r="C39" s="4">
        <v>12381</v>
      </c>
      <c r="D39" s="4" t="s">
        <v>77</v>
      </c>
      <c r="E39" s="4"/>
      <c r="F39" s="4"/>
      <c r="G39" s="4"/>
      <c r="H39" s="4"/>
      <c r="I39" s="4"/>
      <c r="J39" s="4"/>
      <c r="K39" s="4"/>
      <c r="L39" s="4"/>
      <c r="M39" s="4"/>
      <c r="N39" s="4" t="s">
        <v>97</v>
      </c>
      <c r="O39" s="4">
        <v>3800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>
        <v>4</v>
      </c>
      <c r="AJ39" s="4"/>
      <c r="AK39" s="4"/>
      <c r="AL39" s="4"/>
      <c r="AM39" s="4"/>
      <c r="AN39" s="4"/>
      <c r="AO39" s="4"/>
      <c r="AP39" s="4"/>
      <c r="AQ39" s="4"/>
      <c r="AR39" s="4" t="s">
        <v>47</v>
      </c>
      <c r="AS39" s="5">
        <v>0.04</v>
      </c>
    </row>
    <row r="40" spans="3:45" x14ac:dyDescent="0.25">
      <c r="C40" s="4">
        <v>12382</v>
      </c>
      <c r="D40" s="4" t="s">
        <v>78</v>
      </c>
      <c r="E40" s="4"/>
      <c r="F40" s="4"/>
      <c r="G40" s="4"/>
      <c r="H40" s="4"/>
      <c r="I40" s="4"/>
      <c r="J40" s="4"/>
      <c r="K40" s="4"/>
      <c r="L40" s="4"/>
      <c r="M40" s="4"/>
      <c r="N40" s="4" t="s">
        <v>98</v>
      </c>
      <c r="O40" s="4">
        <v>3900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>
        <v>5</v>
      </c>
      <c r="AJ40" s="4"/>
      <c r="AK40" s="4"/>
      <c r="AL40" s="4"/>
      <c r="AM40" s="4"/>
      <c r="AN40" s="4"/>
      <c r="AO40" s="4"/>
      <c r="AP40" s="4"/>
      <c r="AQ40" s="4"/>
      <c r="AR40" s="4" t="s">
        <v>47</v>
      </c>
      <c r="AS40" s="5">
        <v>0.05</v>
      </c>
    </row>
    <row r="41" spans="3:45" x14ac:dyDescent="0.25">
      <c r="C41" s="4">
        <v>12383</v>
      </c>
      <c r="D41" s="4" t="s">
        <v>79</v>
      </c>
      <c r="E41" s="4"/>
      <c r="F41" s="4"/>
      <c r="G41" s="4"/>
      <c r="H41" s="4"/>
      <c r="I41" s="4"/>
      <c r="J41" s="4"/>
      <c r="K41" s="4"/>
      <c r="L41" s="4"/>
      <c r="M41" s="4"/>
      <c r="N41" s="4" t="s">
        <v>96</v>
      </c>
      <c r="O41" s="4">
        <v>4000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>
        <v>4</v>
      </c>
      <c r="AJ41" s="4"/>
      <c r="AK41" s="4"/>
      <c r="AL41" s="4"/>
      <c r="AM41" s="4"/>
      <c r="AN41" s="4"/>
      <c r="AO41" s="4"/>
      <c r="AP41" s="4"/>
      <c r="AQ41" s="4"/>
      <c r="AR41" s="4" t="s">
        <v>47</v>
      </c>
      <c r="AS41" s="5">
        <v>0.47</v>
      </c>
    </row>
    <row r="42" spans="3:45" x14ac:dyDescent="0.25">
      <c r="C42" s="4">
        <v>12384</v>
      </c>
      <c r="D42" s="4" t="s">
        <v>80</v>
      </c>
      <c r="E42" s="4"/>
      <c r="F42" s="4"/>
      <c r="G42" s="4"/>
      <c r="H42" s="4"/>
      <c r="I42" s="4"/>
      <c r="J42" s="4"/>
      <c r="K42" s="4"/>
      <c r="L42" s="4"/>
      <c r="M42" s="4"/>
      <c r="N42" s="4" t="s">
        <v>97</v>
      </c>
      <c r="O42" s="4">
        <v>4100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>
        <v>3</v>
      </c>
      <c r="AJ42" s="4"/>
      <c r="AK42" s="4"/>
      <c r="AL42" s="4"/>
      <c r="AM42" s="4"/>
      <c r="AN42" s="4"/>
      <c r="AO42" s="4"/>
      <c r="AP42" s="4"/>
      <c r="AQ42" s="4"/>
      <c r="AR42" s="4" t="s">
        <v>47</v>
      </c>
      <c r="AS42" s="5">
        <v>0.54</v>
      </c>
    </row>
    <row r="43" spans="3:45" x14ac:dyDescent="0.25">
      <c r="C43" s="4">
        <v>12385</v>
      </c>
      <c r="D43" s="4" t="s">
        <v>81</v>
      </c>
      <c r="E43" s="4"/>
      <c r="F43" s="4"/>
      <c r="G43" s="4"/>
      <c r="H43" s="4"/>
      <c r="I43" s="4"/>
      <c r="J43" s="4"/>
      <c r="K43" s="4"/>
      <c r="L43" s="4"/>
      <c r="M43" s="4"/>
      <c r="N43" s="4" t="s">
        <v>98</v>
      </c>
      <c r="O43" s="4">
        <v>4200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>
        <v>2</v>
      </c>
      <c r="AJ43" s="4"/>
      <c r="AK43" s="4"/>
      <c r="AL43" s="4"/>
      <c r="AM43" s="4"/>
      <c r="AN43" s="4"/>
      <c r="AO43" s="4"/>
      <c r="AP43" s="4"/>
      <c r="AQ43" s="4"/>
      <c r="AR43" s="4" t="s">
        <v>47</v>
      </c>
      <c r="AS43" s="5">
        <v>0.4</v>
      </c>
    </row>
    <row r="44" spans="3:45" x14ac:dyDescent="0.25">
      <c r="C44" s="4">
        <v>12386</v>
      </c>
      <c r="D44" s="4" t="s">
        <v>82</v>
      </c>
      <c r="E44" s="4"/>
      <c r="F44" s="4"/>
      <c r="G44" s="4"/>
      <c r="H44" s="4"/>
      <c r="I44" s="4"/>
      <c r="J44" s="4"/>
      <c r="K44" s="4"/>
      <c r="L44" s="4"/>
      <c r="M44" s="4"/>
      <c r="N44" s="4" t="s">
        <v>100</v>
      </c>
      <c r="O44" s="4">
        <v>4300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>
        <v>1</v>
      </c>
      <c r="AJ44" s="4"/>
      <c r="AK44" s="4"/>
      <c r="AL44" s="4"/>
      <c r="AM44" s="4"/>
      <c r="AN44" s="4"/>
      <c r="AO44" s="4"/>
      <c r="AP44" s="4"/>
      <c r="AQ44" s="4"/>
      <c r="AR44" s="4" t="s">
        <v>47</v>
      </c>
      <c r="AS44" s="5">
        <v>0.44</v>
      </c>
    </row>
    <row r="45" spans="3:45" x14ac:dyDescent="0.25">
      <c r="AS45" s="2"/>
    </row>
    <row r="46" spans="3:45" x14ac:dyDescent="0.25">
      <c r="AS46" s="2"/>
    </row>
  </sheetData>
  <conditionalFormatting sqref="AY2:BA14">
    <cfRule type="expression" dxfId="0" priority="1">
      <formula>ISERROR(AY2)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User</cp:lastModifiedBy>
  <dcterms:created xsi:type="dcterms:W3CDTF">2017-07-17T07:15:21Z</dcterms:created>
  <dcterms:modified xsi:type="dcterms:W3CDTF">2017-08-27T15:07:17Z</dcterms:modified>
</cp:coreProperties>
</file>