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016"/>
  <workbookPr/>
  <mc:AlternateContent xmlns:mc="http://schemas.openxmlformats.org/markup-compatibility/2006">
    <mc:Choice Requires="x15">
      <x15ac:absPath xmlns:x15ac="http://schemas.microsoft.com/office/spreadsheetml/2010/11/ac" url="/Users/juno/Downloads/"/>
    </mc:Choice>
  </mc:AlternateContent>
  <bookViews>
    <workbookView xWindow="640" yWindow="1180" windowWidth="24960" windowHeight="13520" tabRatio="500"/>
  </bookViews>
  <sheets>
    <sheet name="Лист1" sheetId="1" r:id="rId1"/>
  </sheets>
  <calcPr calcId="150000" refMode="R1C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63" i="1" l="1"/>
  <c r="M63" i="1"/>
  <c r="N62" i="1"/>
  <c r="M62" i="1"/>
  <c r="N61" i="1"/>
  <c r="M61" i="1"/>
  <c r="N60" i="1"/>
  <c r="M60" i="1"/>
  <c r="N59" i="1"/>
  <c r="M59" i="1"/>
  <c r="N57" i="1"/>
  <c r="M57" i="1"/>
  <c r="N56" i="1"/>
  <c r="M56" i="1"/>
  <c r="N55" i="1"/>
  <c r="M55" i="1"/>
  <c r="N54" i="1"/>
  <c r="M54" i="1"/>
  <c r="N53" i="1"/>
  <c r="M53" i="1"/>
  <c r="N52" i="1"/>
  <c r="M52" i="1"/>
  <c r="N50" i="1"/>
  <c r="M50" i="1"/>
  <c r="N49" i="1"/>
  <c r="M49" i="1"/>
  <c r="N48" i="1"/>
  <c r="M48" i="1"/>
  <c r="N47" i="1"/>
  <c r="M47" i="1"/>
  <c r="N46" i="1"/>
  <c r="M46" i="1"/>
  <c r="N45" i="1"/>
  <c r="M45" i="1"/>
  <c r="N44" i="1"/>
  <c r="M44" i="1"/>
  <c r="N42" i="1"/>
  <c r="M42" i="1"/>
  <c r="N41" i="1"/>
  <c r="M41" i="1"/>
  <c r="N40" i="1"/>
  <c r="M40" i="1"/>
  <c r="N39" i="1"/>
  <c r="M39" i="1"/>
  <c r="N38" i="1"/>
  <c r="M38" i="1"/>
  <c r="N37" i="1"/>
  <c r="M37" i="1"/>
  <c r="N36" i="1"/>
  <c r="M36" i="1"/>
  <c r="N35" i="1"/>
  <c r="M35" i="1"/>
  <c r="N34" i="1"/>
  <c r="M34" i="1"/>
  <c r="N33" i="1"/>
  <c r="M33" i="1"/>
  <c r="N32" i="1"/>
  <c r="M32" i="1"/>
  <c r="N31" i="1"/>
  <c r="M31" i="1"/>
  <c r="N29" i="1"/>
  <c r="M29" i="1"/>
  <c r="N28" i="1"/>
  <c r="M28" i="1"/>
  <c r="N27" i="1"/>
  <c r="M27" i="1"/>
  <c r="N26" i="1"/>
  <c r="M26" i="1"/>
  <c r="N25" i="1"/>
  <c r="M25" i="1"/>
  <c r="N24" i="1"/>
  <c r="M24" i="1"/>
  <c r="N23" i="1"/>
  <c r="M23" i="1"/>
  <c r="N22" i="1"/>
  <c r="M22" i="1"/>
  <c r="N21" i="1"/>
  <c r="M21" i="1"/>
  <c r="N20" i="1"/>
  <c r="M20" i="1"/>
  <c r="N19" i="1"/>
  <c r="M19" i="1"/>
  <c r="N18" i="1"/>
  <c r="M18" i="1"/>
  <c r="N16" i="1"/>
  <c r="M16" i="1"/>
  <c r="N15" i="1"/>
  <c r="M15" i="1"/>
  <c r="N14" i="1"/>
  <c r="M14" i="1"/>
  <c r="N13" i="1"/>
  <c r="M13" i="1"/>
  <c r="N12" i="1"/>
  <c r="M12" i="1"/>
  <c r="N11" i="1"/>
  <c r="M11" i="1"/>
  <c r="N10" i="1"/>
  <c r="M10" i="1"/>
  <c r="N9" i="1"/>
  <c r="M9" i="1"/>
  <c r="N8" i="1"/>
  <c r="M8" i="1"/>
  <c r="N7" i="1"/>
  <c r="M7" i="1"/>
  <c r="N6" i="1"/>
  <c r="M6" i="1"/>
  <c r="N5" i="1"/>
  <c r="M5" i="1"/>
  <c r="N4" i="1"/>
  <c r="M4" i="1"/>
  <c r="N3" i="1"/>
  <c r="M3" i="1"/>
  <c r="N2" i="1"/>
  <c r="M2" i="1"/>
  <c r="N1" i="1"/>
  <c r="M1" i="1"/>
</calcChain>
</file>

<file path=xl/sharedStrings.xml><?xml version="1.0" encoding="utf-8"?>
<sst xmlns="http://schemas.openxmlformats.org/spreadsheetml/2006/main" count="141" uniqueCount="17">
  <si>
    <t>*</t>
  </si>
  <si>
    <t>рул</t>
  </si>
  <si>
    <t>пр</t>
  </si>
  <si>
    <t>гор</t>
  </si>
  <si>
    <t>л</t>
  </si>
  <si>
    <t>лев</t>
  </si>
  <si>
    <t>451(2)</t>
  </si>
  <si>
    <t>м\к</t>
  </si>
  <si>
    <t>17.08 четверг</t>
  </si>
  <si>
    <t>л,пр</t>
  </si>
  <si>
    <t>вер</t>
  </si>
  <si>
    <t>цр</t>
  </si>
  <si>
    <t>18.08 пятница</t>
  </si>
  <si>
    <t>19.08 суббота</t>
  </si>
  <si>
    <t>ВЕКТОР</t>
  </si>
  <si>
    <t>21.08 понедельник</t>
  </si>
  <si>
    <t>22.08 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</si>
</sst>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0" xfId="0" applyFont="1"/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1" fillId="0" borderId="2" xfId="0" applyFont="1" applyBorder="1"/>
    <xf numFmtId="0" fontId="2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right" vertical="top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0" fontId="0" fillId="0" borderId="18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tabSelected="1" topLeftCell="A38" workbookViewId="0">
      <selection activeCell="I63" sqref="I63"/>
    </sheetView>
  </sheetViews>
  <sheetFormatPr baseColWidth="10" defaultRowHeight="16" x14ac:dyDescent="0.2"/>
  <sheetData>
    <row r="1" spans="1:14" x14ac:dyDescent="0.2">
      <c r="A1" s="1">
        <v>468</v>
      </c>
      <c r="B1" s="2"/>
      <c r="C1" s="2" t="s">
        <v>0</v>
      </c>
      <c r="D1" s="2" t="s">
        <v>1</v>
      </c>
      <c r="E1" s="2">
        <v>0.82</v>
      </c>
      <c r="F1" s="2">
        <v>2.15</v>
      </c>
      <c r="G1" s="2" t="s">
        <v>2</v>
      </c>
      <c r="H1" s="2">
        <v>1</v>
      </c>
      <c r="I1" s="2"/>
      <c r="J1" s="2"/>
      <c r="K1" s="2"/>
      <c r="L1" s="3"/>
      <c r="M1" s="4">
        <f t="shared" ref="M1:M16" si="0">PRODUCT(E1,F1,H1)*45*(--(D1="гор"))</f>
        <v>0</v>
      </c>
      <c r="N1" s="4">
        <f t="shared" ref="N1:N16" si="1">(H1*F1*IF(AND(E1&gt;=1,E1&lt;1.16),14,IF(AND(E1&gt;=1.16,E1&lt;1.32),16,IF(AND(E1&gt;=1.32,E1&lt;1.48),18,IF(AND(E1&gt;=1.48,E1&lt;1.63),20,IF(AND(E1&gt;=1.63,E1&lt;1.79),22,IF(AND(E1&gt;=1.79,E1&lt;1.95),24,IF(AND(E1&gt;=1.95,E1&lt;2.11),26,IF(AND(E1&gt;=2.11,E1&lt;2.27),28,IF(AND(E1&gt;=2.28,E1&lt;2.42),30,IF(AND(E1&gt;=2.42,E1&lt;2.58),32,IF(AND(E1&gt;=2.58,E1&lt;2.75),34,IF(AND(E1&gt;=2.75,E1&lt;2.9),36,IF(AND(E1&gt;=2.9,E1&lt;3.06),38,IF(AND(E1&gt;=3.06,E1&lt;3.21),40,IF(AND(E1&gt;=3.21,E1&lt;3.37),42,IF(AND(E1&gt;=3.37,E1&lt;3.53),42,IF(AND(E1&gt;=3.53,E1&lt;3.77),46,IF(AND(E1&gt;=3.77,E1&lt;3.85),48,IF(AND(E1&gt;=3.85,E1&lt;4),50*(--(D1="вер"))))))))))))))))))))))</f>
        <v>0</v>
      </c>
    </row>
    <row r="2" spans="1:14" x14ac:dyDescent="0.2">
      <c r="A2" s="1">
        <v>427</v>
      </c>
      <c r="B2" s="2"/>
      <c r="C2" s="2" t="s">
        <v>0</v>
      </c>
      <c r="D2" s="2" t="s">
        <v>3</v>
      </c>
      <c r="E2" s="2">
        <v>1.6</v>
      </c>
      <c r="F2" s="2">
        <v>1.6</v>
      </c>
      <c r="G2" s="2" t="s">
        <v>2</v>
      </c>
      <c r="H2" s="2">
        <v>1</v>
      </c>
      <c r="I2" s="2"/>
      <c r="J2" s="2"/>
      <c r="K2" s="2"/>
      <c r="L2" s="3"/>
      <c r="M2" s="4">
        <f t="shared" si="0"/>
        <v>115.20000000000002</v>
      </c>
      <c r="N2" s="4">
        <f t="shared" si="1"/>
        <v>32</v>
      </c>
    </row>
    <row r="3" spans="1:14" x14ac:dyDescent="0.2">
      <c r="A3" s="1">
        <v>471</v>
      </c>
      <c r="B3" s="2"/>
      <c r="C3" s="2" t="s">
        <v>0</v>
      </c>
      <c r="D3" s="2" t="s">
        <v>1</v>
      </c>
      <c r="E3" s="2">
        <v>1.25</v>
      </c>
      <c r="F3" s="2">
        <v>1.4</v>
      </c>
      <c r="G3" s="2" t="s">
        <v>2</v>
      </c>
      <c r="H3" s="2">
        <v>1</v>
      </c>
      <c r="I3" s="2"/>
      <c r="J3" s="2"/>
      <c r="K3" s="2"/>
      <c r="L3" s="3"/>
      <c r="M3" s="4">
        <f t="shared" si="0"/>
        <v>0</v>
      </c>
      <c r="N3" s="4">
        <f t="shared" si="1"/>
        <v>22.4</v>
      </c>
    </row>
    <row r="4" spans="1:14" x14ac:dyDescent="0.2">
      <c r="A4" s="1"/>
      <c r="B4" s="2"/>
      <c r="C4" s="2"/>
      <c r="D4" s="2" t="s">
        <v>1</v>
      </c>
      <c r="E4" s="2">
        <v>1.2</v>
      </c>
      <c r="F4" s="2">
        <v>1.2</v>
      </c>
      <c r="G4" s="2" t="s">
        <v>4</v>
      </c>
      <c r="H4" s="2">
        <v>1</v>
      </c>
      <c r="I4" s="2"/>
      <c r="J4" s="2"/>
      <c r="K4" s="2"/>
      <c r="L4" s="3"/>
      <c r="M4" s="4">
        <f>PRODUCT(E4,F4,H4)*45*(--(D4="гор"))</f>
        <v>0</v>
      </c>
      <c r="N4" s="4">
        <f t="shared" si="1"/>
        <v>19.2</v>
      </c>
    </row>
    <row r="5" spans="1:14" x14ac:dyDescent="0.2">
      <c r="A5" s="1"/>
      <c r="B5" s="2"/>
      <c r="C5" s="2"/>
      <c r="D5" s="2" t="s">
        <v>1</v>
      </c>
      <c r="E5" s="2">
        <v>1.2</v>
      </c>
      <c r="F5" s="2">
        <v>1.2</v>
      </c>
      <c r="G5" s="2" t="s">
        <v>2</v>
      </c>
      <c r="H5" s="2">
        <v>1</v>
      </c>
      <c r="I5" s="2"/>
      <c r="J5" s="2"/>
      <c r="K5" s="2"/>
      <c r="L5" s="3"/>
      <c r="M5" s="4">
        <f t="shared" si="0"/>
        <v>0</v>
      </c>
      <c r="N5" s="4">
        <f t="shared" si="1"/>
        <v>19.2</v>
      </c>
    </row>
    <row r="6" spans="1:14" x14ac:dyDescent="0.2">
      <c r="A6" s="1"/>
      <c r="B6" s="2"/>
      <c r="C6" s="2"/>
      <c r="D6" s="2" t="s">
        <v>1</v>
      </c>
      <c r="E6" s="2">
        <v>1.2</v>
      </c>
      <c r="F6" s="2">
        <v>1.2</v>
      </c>
      <c r="G6" s="2" t="s">
        <v>2</v>
      </c>
      <c r="H6" s="2">
        <v>1</v>
      </c>
      <c r="I6" s="2"/>
      <c r="J6" s="2"/>
      <c r="K6" s="2"/>
      <c r="L6" s="3"/>
      <c r="M6" s="4">
        <f t="shared" si="0"/>
        <v>0</v>
      </c>
      <c r="N6" s="4">
        <f t="shared" si="1"/>
        <v>19.2</v>
      </c>
    </row>
    <row r="7" spans="1:14" x14ac:dyDescent="0.2">
      <c r="A7" s="1"/>
      <c r="B7" s="2"/>
      <c r="C7" s="2"/>
      <c r="D7" s="2" t="s">
        <v>1</v>
      </c>
      <c r="E7" s="2">
        <v>1.4</v>
      </c>
      <c r="F7" s="2">
        <v>1.2</v>
      </c>
      <c r="G7" s="2" t="s">
        <v>2</v>
      </c>
      <c r="H7" s="2">
        <v>1</v>
      </c>
      <c r="I7" s="2"/>
      <c r="J7" s="2"/>
      <c r="K7" s="2"/>
      <c r="L7" s="3"/>
      <c r="M7" s="4">
        <f t="shared" si="0"/>
        <v>0</v>
      </c>
      <c r="N7" s="4">
        <f t="shared" si="1"/>
        <v>21.599999999999998</v>
      </c>
    </row>
    <row r="8" spans="1:14" x14ac:dyDescent="0.2">
      <c r="A8" s="1"/>
      <c r="B8" s="2"/>
      <c r="C8" s="2"/>
      <c r="D8" s="2" t="s">
        <v>1</v>
      </c>
      <c r="E8" s="2">
        <v>1.5</v>
      </c>
      <c r="F8" s="2">
        <v>1.4</v>
      </c>
      <c r="G8" s="2" t="s">
        <v>4</v>
      </c>
      <c r="H8" s="2">
        <v>1</v>
      </c>
      <c r="I8" s="2"/>
      <c r="J8" s="2"/>
      <c r="K8" s="2"/>
      <c r="L8" s="3"/>
      <c r="M8" s="4">
        <f t="shared" si="0"/>
        <v>0</v>
      </c>
      <c r="N8" s="4">
        <f t="shared" si="1"/>
        <v>28</v>
      </c>
    </row>
    <row r="9" spans="1:14" x14ac:dyDescent="0.2">
      <c r="A9" s="1">
        <v>472</v>
      </c>
      <c r="B9" s="2"/>
      <c r="C9" s="2" t="s">
        <v>0</v>
      </c>
      <c r="D9" s="2" t="s">
        <v>3</v>
      </c>
      <c r="E9" s="2">
        <v>2.1</v>
      </c>
      <c r="F9" s="2">
        <v>1.65</v>
      </c>
      <c r="G9" s="2" t="s">
        <v>5</v>
      </c>
      <c r="H9" s="2">
        <v>1</v>
      </c>
      <c r="I9" s="2"/>
      <c r="J9" s="2"/>
      <c r="K9" s="2"/>
      <c r="L9" s="3"/>
      <c r="M9" s="4">
        <f t="shared" si="0"/>
        <v>155.92499999999998</v>
      </c>
      <c r="N9" s="4">
        <f t="shared" si="1"/>
        <v>42.9</v>
      </c>
    </row>
    <row r="10" spans="1:14" x14ac:dyDescent="0.2">
      <c r="A10" s="1">
        <v>452</v>
      </c>
      <c r="B10" s="2" t="s">
        <v>0</v>
      </c>
      <c r="C10" s="2"/>
      <c r="D10" s="2" t="s">
        <v>1</v>
      </c>
      <c r="E10" s="2">
        <v>0.68</v>
      </c>
      <c r="F10" s="2">
        <v>1.55</v>
      </c>
      <c r="G10" s="2" t="s">
        <v>4</v>
      </c>
      <c r="H10" s="2">
        <v>1</v>
      </c>
      <c r="I10" s="2"/>
      <c r="J10" s="2"/>
      <c r="K10" s="2"/>
      <c r="L10" s="3"/>
      <c r="M10" s="4">
        <f t="shared" si="0"/>
        <v>0</v>
      </c>
      <c r="N10" s="4">
        <f t="shared" si="1"/>
        <v>0</v>
      </c>
    </row>
    <row r="11" spans="1:14" x14ac:dyDescent="0.2">
      <c r="A11" s="1"/>
      <c r="B11" s="2"/>
      <c r="C11" s="2"/>
      <c r="D11" s="2" t="s">
        <v>1</v>
      </c>
      <c r="E11" s="2">
        <v>0.57999999999999996</v>
      </c>
      <c r="F11" s="2">
        <v>1.55</v>
      </c>
      <c r="G11" s="2" t="s">
        <v>2</v>
      </c>
      <c r="H11" s="2">
        <v>1</v>
      </c>
      <c r="I11" s="2"/>
      <c r="J11" s="2"/>
      <c r="K11" s="2"/>
      <c r="L11" s="3"/>
      <c r="M11" s="4">
        <f t="shared" si="0"/>
        <v>0</v>
      </c>
      <c r="N11" s="4">
        <f t="shared" si="1"/>
        <v>0</v>
      </c>
    </row>
    <row r="12" spans="1:14" x14ac:dyDescent="0.2">
      <c r="A12" s="1"/>
      <c r="B12" s="2"/>
      <c r="C12" s="2"/>
      <c r="D12" s="2" t="s">
        <v>1</v>
      </c>
      <c r="E12" s="2">
        <v>0.48</v>
      </c>
      <c r="F12" s="2">
        <v>1.55</v>
      </c>
      <c r="G12" s="2" t="s">
        <v>2</v>
      </c>
      <c r="H12" s="2">
        <v>1</v>
      </c>
      <c r="I12" s="2"/>
      <c r="J12" s="2"/>
      <c r="K12" s="2"/>
      <c r="L12" s="3"/>
      <c r="M12" s="4">
        <f t="shared" si="0"/>
        <v>0</v>
      </c>
      <c r="N12" s="4">
        <f t="shared" si="1"/>
        <v>0</v>
      </c>
    </row>
    <row r="13" spans="1:14" x14ac:dyDescent="0.2">
      <c r="A13" s="5" t="s">
        <v>6</v>
      </c>
      <c r="B13" s="6" t="s">
        <v>0</v>
      </c>
      <c r="C13" s="6"/>
      <c r="D13" s="7" t="s">
        <v>7</v>
      </c>
      <c r="E13" s="6">
        <v>0.5</v>
      </c>
      <c r="F13" s="6">
        <v>1.35</v>
      </c>
      <c r="G13" s="6" t="s">
        <v>4</v>
      </c>
      <c r="H13" s="6">
        <v>1</v>
      </c>
      <c r="I13" s="6"/>
      <c r="J13" s="6"/>
      <c r="K13" s="6"/>
      <c r="L13" s="8"/>
      <c r="M13" s="4">
        <f t="shared" si="0"/>
        <v>0</v>
      </c>
      <c r="N13" s="4">
        <f t="shared" si="1"/>
        <v>0</v>
      </c>
    </row>
    <row r="14" spans="1:14" x14ac:dyDescent="0.2">
      <c r="A14" s="5"/>
      <c r="B14" s="6"/>
      <c r="C14" s="6"/>
      <c r="D14" s="7" t="s">
        <v>7</v>
      </c>
      <c r="E14" s="6">
        <v>0.42</v>
      </c>
      <c r="F14" s="6">
        <v>1.35</v>
      </c>
      <c r="G14" s="6" t="s">
        <v>4</v>
      </c>
      <c r="H14" s="6">
        <v>1</v>
      </c>
      <c r="I14" s="6"/>
      <c r="J14" s="6"/>
      <c r="K14" s="6"/>
      <c r="L14" s="8"/>
      <c r="M14" s="4">
        <f t="shared" si="0"/>
        <v>0</v>
      </c>
      <c r="N14" s="4">
        <f t="shared" si="1"/>
        <v>0</v>
      </c>
    </row>
    <row r="15" spans="1:14" x14ac:dyDescent="0.2">
      <c r="A15" s="5"/>
      <c r="B15" s="6"/>
      <c r="C15" s="6"/>
      <c r="D15" s="7" t="s">
        <v>7</v>
      </c>
      <c r="E15" s="6">
        <v>0.5</v>
      </c>
      <c r="F15" s="6">
        <v>0.9</v>
      </c>
      <c r="G15" s="6" t="s">
        <v>2</v>
      </c>
      <c r="H15" s="6">
        <v>1</v>
      </c>
      <c r="I15" s="6"/>
      <c r="J15" s="6"/>
      <c r="K15" s="6"/>
      <c r="L15" s="8"/>
      <c r="M15" s="4">
        <f t="shared" si="0"/>
        <v>0</v>
      </c>
      <c r="N15" s="4">
        <f t="shared" si="1"/>
        <v>0</v>
      </c>
    </row>
    <row r="16" spans="1:14" ht="17" thickBot="1" x14ac:dyDescent="0.25">
      <c r="A16" s="9"/>
      <c r="B16" s="10"/>
      <c r="C16" s="10"/>
      <c r="D16" s="11" t="s">
        <v>7</v>
      </c>
      <c r="E16" s="10">
        <v>0.4</v>
      </c>
      <c r="F16" s="10">
        <v>0.44</v>
      </c>
      <c r="G16" s="10" t="s">
        <v>2</v>
      </c>
      <c r="H16" s="10">
        <v>1</v>
      </c>
      <c r="I16" s="6"/>
      <c r="J16" s="10"/>
      <c r="K16" s="10"/>
      <c r="L16" s="12"/>
      <c r="M16" s="4">
        <f t="shared" si="0"/>
        <v>0</v>
      </c>
      <c r="N16" s="4">
        <f t="shared" si="1"/>
        <v>0</v>
      </c>
    </row>
    <row r="17" spans="1:14" ht="17" thickBot="1" x14ac:dyDescent="0.25">
      <c r="A17" s="23" t="s">
        <v>8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5"/>
      <c r="M17" s="4"/>
      <c r="N17" s="4"/>
    </row>
    <row r="18" spans="1:14" x14ac:dyDescent="0.2">
      <c r="A18" s="1">
        <v>443</v>
      </c>
      <c r="B18" s="2" t="s">
        <v>0</v>
      </c>
      <c r="C18" s="2"/>
      <c r="D18" s="2" t="s">
        <v>3</v>
      </c>
      <c r="E18" s="2">
        <v>0.75</v>
      </c>
      <c r="F18" s="2">
        <v>1.5</v>
      </c>
      <c r="G18" s="2" t="s">
        <v>9</v>
      </c>
      <c r="H18" s="2">
        <v>2</v>
      </c>
      <c r="I18" s="2"/>
      <c r="J18" s="2"/>
      <c r="K18" s="2"/>
      <c r="L18" s="3"/>
      <c r="M18" s="4">
        <f>PRODUCT(E18,F18,H18)*45*(--(D18="гор"))</f>
        <v>101.25</v>
      </c>
      <c r="N18" s="4">
        <f>(H18*F18*IF(AND(E18&gt;=1,E18&lt;1.16),14,IF(AND(E18&gt;=1.16,E18&lt;1.32),16,IF(AND(E18&gt;=1.32,E18&lt;1.48),18,IF(AND(E18&gt;=1.48,E18&lt;1.63),20,IF(AND(E18&gt;=1.63,E18&lt;1.79),22,IF(AND(E18&gt;=1.79,E18&lt;1.95),24,IF(AND(E18&gt;=1.95,E18&lt;2.11),26,IF(AND(E18&gt;=2.11,E18&lt;2.27),28,IF(AND(E18&gt;=2.28,E18&lt;2.42),30,IF(AND(E18&gt;=2.42,E18&lt;2.58),32,IF(AND(E18&gt;=2.58,E18&lt;2.75),34,IF(AND(E18&gt;=2.75,E18&lt;2.9),36,IF(AND(E18&gt;=2.9,E18&lt;3.06),38,IF(AND(E18&gt;=3.06,E18&lt;3.21),40,IF(AND(E18&gt;=3.21,E18&lt;3.37),42,IF(AND(E18&gt;=3.37,E18&lt;3.53),42,IF(AND(E18&gt;=3.53,E18&lt;3.77),46,IF(AND(E18&gt;=3.77,E18&lt;3.85),48,IF(AND(E18&gt;=3.85,E18&lt;4),50*(--(D18="вер"))))))))))))))))))))))</f>
        <v>0</v>
      </c>
    </row>
    <row r="19" spans="1:14" x14ac:dyDescent="0.2">
      <c r="A19" s="13">
        <v>473</v>
      </c>
      <c r="B19" s="14"/>
      <c r="C19" s="14" t="s">
        <v>0</v>
      </c>
      <c r="D19" s="14" t="s">
        <v>1</v>
      </c>
      <c r="E19" s="14">
        <v>0.65</v>
      </c>
      <c r="F19" s="14">
        <v>1.6</v>
      </c>
      <c r="G19" s="14" t="s">
        <v>4</v>
      </c>
      <c r="H19" s="14">
        <v>1</v>
      </c>
      <c r="I19" s="14"/>
      <c r="J19" s="15"/>
      <c r="K19" s="14"/>
      <c r="L19" s="16"/>
      <c r="M19" s="4">
        <f t="shared" ref="M19:M29" si="2">PRODUCT(E19,F19,H19)*45*(--(D19="гор"))</f>
        <v>0</v>
      </c>
      <c r="N19" s="4">
        <f t="shared" ref="N19:N29" si="3">(H19*F19*IF(AND(E19&gt;=1,E19&lt;1.16),14,IF(AND(E19&gt;=1.16,E19&lt;1.32),16,IF(AND(E19&gt;=1.32,E19&lt;1.48),18,IF(AND(E19&gt;=1.48,E19&lt;1.63),20,IF(AND(E19&gt;=1.63,E19&lt;1.79),22,IF(AND(E19&gt;=1.79,E19&lt;1.95),24,IF(AND(E19&gt;=1.95,E19&lt;2.11),26,IF(AND(E19&gt;=2.11,E19&lt;2.27),28,IF(AND(E19&gt;=2.28,E19&lt;2.42),30,IF(AND(E19&gt;=2.42,E19&lt;2.58),32,IF(AND(E19&gt;=2.58,E19&lt;2.75),34,IF(AND(E19&gt;=2.75,E19&lt;2.9),36,IF(AND(E19&gt;=2.9,E19&lt;3.06),38,IF(AND(E19&gt;=3.06,E19&lt;3.21),40,IF(AND(E19&gt;=3.21,E19&lt;3.37),42,IF(AND(E19&gt;=3.37,E19&lt;3.53),42,IF(AND(E19&gt;=3.53,E19&lt;3.77),46,IF(AND(E19&gt;=3.77,E19&lt;3.85),48,IF(AND(E19&gt;=3.85,E19&lt;4),50*(--(D19="вер"))))))))))))))))))))))</f>
        <v>0</v>
      </c>
    </row>
    <row r="20" spans="1:14" x14ac:dyDescent="0.2">
      <c r="A20" s="17"/>
      <c r="B20" s="18"/>
      <c r="C20" s="18"/>
      <c r="D20" s="18" t="s">
        <v>1</v>
      </c>
      <c r="E20" s="18">
        <v>0.55000000000000004</v>
      </c>
      <c r="F20" s="18">
        <v>1.6</v>
      </c>
      <c r="G20" s="18" t="s">
        <v>2</v>
      </c>
      <c r="H20" s="18">
        <v>1</v>
      </c>
      <c r="I20" s="18"/>
      <c r="J20" s="18"/>
      <c r="K20" s="18"/>
      <c r="L20" s="19"/>
      <c r="M20" s="4">
        <f t="shared" si="2"/>
        <v>0</v>
      </c>
      <c r="N20" s="4">
        <f t="shared" si="3"/>
        <v>0</v>
      </c>
    </row>
    <row r="21" spans="1:14" x14ac:dyDescent="0.2">
      <c r="A21" s="1">
        <v>458</v>
      </c>
      <c r="B21" s="2" t="s">
        <v>0</v>
      </c>
      <c r="C21" s="2"/>
      <c r="D21" s="2" t="s">
        <v>10</v>
      </c>
      <c r="E21" s="2">
        <v>1.72</v>
      </c>
      <c r="F21" s="2">
        <v>1.53</v>
      </c>
      <c r="G21" s="2" t="s">
        <v>11</v>
      </c>
      <c r="H21" s="2">
        <v>1</v>
      </c>
      <c r="I21" s="2"/>
      <c r="J21" s="2"/>
      <c r="K21" s="2"/>
      <c r="L21" s="3"/>
      <c r="M21" s="4">
        <f t="shared" si="2"/>
        <v>0</v>
      </c>
      <c r="N21" s="4">
        <f t="shared" si="3"/>
        <v>33.660000000000004</v>
      </c>
    </row>
    <row r="22" spans="1:14" x14ac:dyDescent="0.2">
      <c r="A22" s="1">
        <v>453</v>
      </c>
      <c r="B22" s="2" t="s">
        <v>0</v>
      </c>
      <c r="C22" s="2"/>
      <c r="D22" s="2" t="s">
        <v>1</v>
      </c>
      <c r="E22" s="2">
        <v>0.43</v>
      </c>
      <c r="F22" s="2">
        <v>1.4</v>
      </c>
      <c r="G22" s="2" t="s">
        <v>4</v>
      </c>
      <c r="H22" s="2">
        <v>1</v>
      </c>
      <c r="I22" s="2"/>
      <c r="J22" s="20"/>
      <c r="K22" s="20"/>
      <c r="L22" s="20"/>
      <c r="M22" s="4">
        <f>PRODUCT(E39,F39,H39)*45*(--(D39="гор"))</f>
        <v>0</v>
      </c>
      <c r="N22" s="4">
        <f>(H39*F39*IF(AND(E39&gt;=1,E39&lt;1.16),14,IF(AND(E39&gt;=1.16,E39&lt;1.32),16,IF(AND(E39&gt;=1.32,E39&lt;1.48),18,IF(AND(E39&gt;=1.48,E39&lt;1.63),20,IF(AND(E39&gt;=1.63,E39&lt;1.79),22,IF(AND(E39&gt;=1.79,E39&lt;1.95),24,IF(AND(E39&gt;=1.95,E39&lt;2.11),26,IF(AND(E39&gt;=2.11,E39&lt;2.27),28,IF(AND(E39&gt;=2.28,E39&lt;2.42),30,IF(AND(E39&gt;=2.42,E39&lt;2.58),32,IF(AND(E39&gt;=2.58,E39&lt;2.75),34,IF(AND(E39&gt;=2.75,E39&lt;2.9),36,IF(AND(E39&gt;=2.9,E39&lt;3.06),38,IF(AND(E39&gt;=3.06,E39&lt;3.21),40,IF(AND(E39&gt;=3.21,E39&lt;3.37),42,IF(AND(E39&gt;=3.37,E39&lt;3.53),42,IF(AND(E39&gt;=3.53,E39&lt;3.77),46,IF(AND(E39&gt;=3.77,E39&lt;3.85),48,IF(AND(E39&gt;=3.85,E39&lt;4),50*(--(D39="вер"))))))))))))))))))))))</f>
        <v>0</v>
      </c>
    </row>
    <row r="23" spans="1:14" x14ac:dyDescent="0.2">
      <c r="A23" s="1"/>
      <c r="B23" s="2"/>
      <c r="C23" s="2"/>
      <c r="D23" s="2" t="s">
        <v>1</v>
      </c>
      <c r="E23" s="2">
        <v>0.61</v>
      </c>
      <c r="F23" s="2">
        <v>1.4</v>
      </c>
      <c r="G23" s="2" t="s">
        <v>2</v>
      </c>
      <c r="H23" s="2">
        <v>1</v>
      </c>
      <c r="I23" s="2"/>
      <c r="J23" s="2"/>
      <c r="K23" s="2"/>
      <c r="L23" s="3"/>
      <c r="M23" s="4">
        <f t="shared" si="2"/>
        <v>0</v>
      </c>
      <c r="N23" s="4">
        <f t="shared" si="3"/>
        <v>0</v>
      </c>
    </row>
    <row r="24" spans="1:14" x14ac:dyDescent="0.2">
      <c r="A24" s="1"/>
      <c r="B24" s="2"/>
      <c r="C24" s="2"/>
      <c r="D24" s="2" t="s">
        <v>1</v>
      </c>
      <c r="E24" s="2">
        <v>0.45</v>
      </c>
      <c r="F24" s="2">
        <v>1.4</v>
      </c>
      <c r="G24" s="2" t="s">
        <v>2</v>
      </c>
      <c r="H24" s="2">
        <v>1</v>
      </c>
      <c r="I24" s="2"/>
      <c r="J24" s="2"/>
      <c r="K24" s="2"/>
      <c r="L24" s="3"/>
      <c r="M24" s="4">
        <f t="shared" si="2"/>
        <v>0</v>
      </c>
      <c r="N24" s="4">
        <f t="shared" si="3"/>
        <v>0</v>
      </c>
    </row>
    <row r="25" spans="1:14" x14ac:dyDescent="0.2">
      <c r="A25" s="1"/>
      <c r="B25" s="2"/>
      <c r="C25" s="2"/>
      <c r="D25" s="2" t="s">
        <v>1</v>
      </c>
      <c r="E25" s="2">
        <v>0.81</v>
      </c>
      <c r="F25" s="2">
        <v>1.4</v>
      </c>
      <c r="G25" s="2" t="s">
        <v>2</v>
      </c>
      <c r="H25" s="2">
        <v>1</v>
      </c>
      <c r="I25" s="2"/>
      <c r="J25" s="2"/>
      <c r="K25" s="2"/>
      <c r="L25" s="3"/>
      <c r="M25" s="4">
        <f t="shared" si="2"/>
        <v>0</v>
      </c>
      <c r="N25" s="4">
        <f t="shared" si="3"/>
        <v>0</v>
      </c>
    </row>
    <row r="26" spans="1:14" x14ac:dyDescent="0.2">
      <c r="A26" s="1"/>
      <c r="B26" s="2"/>
      <c r="C26" s="2"/>
      <c r="D26" s="2" t="s">
        <v>1</v>
      </c>
      <c r="E26" s="2">
        <v>0.43</v>
      </c>
      <c r="F26" s="2">
        <v>0.9</v>
      </c>
      <c r="G26" s="2" t="s">
        <v>2</v>
      </c>
      <c r="H26" s="2">
        <v>1</v>
      </c>
      <c r="I26" s="2"/>
      <c r="J26" s="2"/>
      <c r="K26" s="2"/>
      <c r="L26" s="3"/>
      <c r="M26" s="4">
        <f t="shared" si="2"/>
        <v>0</v>
      </c>
      <c r="N26" s="4">
        <f t="shared" si="3"/>
        <v>0</v>
      </c>
    </row>
    <row r="27" spans="1:14" x14ac:dyDescent="0.2">
      <c r="A27" s="1"/>
      <c r="B27" s="2"/>
      <c r="C27" s="2"/>
      <c r="D27" s="2" t="s">
        <v>1</v>
      </c>
      <c r="E27" s="2">
        <v>0.33</v>
      </c>
      <c r="F27" s="2">
        <v>0.45</v>
      </c>
      <c r="G27" s="2" t="s">
        <v>2</v>
      </c>
      <c r="H27" s="2">
        <v>1</v>
      </c>
      <c r="I27" s="2"/>
      <c r="J27" s="2"/>
      <c r="K27" s="2"/>
      <c r="L27" s="3"/>
      <c r="M27" s="4">
        <f t="shared" si="2"/>
        <v>0</v>
      </c>
      <c r="N27" s="4">
        <f t="shared" si="3"/>
        <v>0</v>
      </c>
    </row>
    <row r="28" spans="1:14" x14ac:dyDescent="0.2">
      <c r="A28" s="1">
        <v>474</v>
      </c>
      <c r="B28" s="2"/>
      <c r="C28" s="2" t="s">
        <v>0</v>
      </c>
      <c r="D28" s="2" t="s">
        <v>10</v>
      </c>
      <c r="E28" s="2">
        <v>1.5</v>
      </c>
      <c r="F28" s="2">
        <v>1.9</v>
      </c>
      <c r="G28" s="2" t="s">
        <v>11</v>
      </c>
      <c r="H28" s="2">
        <v>1</v>
      </c>
      <c r="I28" s="2"/>
      <c r="J28" s="2"/>
      <c r="K28" s="2"/>
      <c r="L28" s="3"/>
      <c r="M28" s="4">
        <f t="shared" si="2"/>
        <v>0</v>
      </c>
      <c r="N28" s="4">
        <f t="shared" si="3"/>
        <v>38</v>
      </c>
    </row>
    <row r="29" spans="1:14" ht="17" thickBot="1" x14ac:dyDescent="0.25">
      <c r="A29" s="1">
        <v>454</v>
      </c>
      <c r="B29" s="2" t="s">
        <v>0</v>
      </c>
      <c r="C29" s="2"/>
      <c r="D29" s="2" t="s">
        <v>3</v>
      </c>
      <c r="E29" s="2">
        <v>0.65</v>
      </c>
      <c r="F29" s="2">
        <v>2.2000000000000002</v>
      </c>
      <c r="G29" s="2" t="s">
        <v>4</v>
      </c>
      <c r="H29" s="2">
        <v>1</v>
      </c>
      <c r="I29" s="2"/>
      <c r="J29" s="2"/>
      <c r="K29" s="2"/>
      <c r="L29" s="3"/>
      <c r="M29" s="4">
        <f t="shared" si="2"/>
        <v>64.350000000000009</v>
      </c>
      <c r="N29" s="4">
        <f t="shared" si="3"/>
        <v>0</v>
      </c>
    </row>
    <row r="30" spans="1:14" ht="17" thickBot="1" x14ac:dyDescent="0.25">
      <c r="A30" s="23" t="s">
        <v>12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5"/>
      <c r="M30" s="4"/>
      <c r="N30" s="4"/>
    </row>
    <row r="31" spans="1:14" x14ac:dyDescent="0.2">
      <c r="A31" s="13">
        <v>470</v>
      </c>
      <c r="B31" s="14" t="s">
        <v>0</v>
      </c>
      <c r="C31" s="14"/>
      <c r="D31" s="14" t="s">
        <v>1</v>
      </c>
      <c r="E31" s="14">
        <v>0.68</v>
      </c>
      <c r="F31" s="14">
        <v>1.4</v>
      </c>
      <c r="G31" s="14" t="s">
        <v>2</v>
      </c>
      <c r="H31" s="14">
        <v>1</v>
      </c>
      <c r="I31" s="14"/>
      <c r="J31" s="15"/>
      <c r="K31" s="14"/>
      <c r="L31" s="16"/>
      <c r="M31" s="4">
        <f>PRODUCT(E31,F31,H31)*45*(--(D31="гор"))</f>
        <v>0</v>
      </c>
      <c r="N31" s="4">
        <f>(H31*F31*IF(AND(E31&gt;=1,E31&lt;1.16),14,IF(AND(E31&gt;=1.16,E31&lt;1.32),16,IF(AND(E31&gt;=1.32,E31&lt;1.48),18,IF(AND(E31&gt;=1.48,E31&lt;1.63),20,IF(AND(E31&gt;=1.63,E31&lt;1.79),22,IF(AND(E31&gt;=1.79,E31&lt;1.95),24,IF(AND(E31&gt;=1.95,E31&lt;2.11),26,IF(AND(E31&gt;=2.11,E31&lt;2.27),28,IF(AND(E31&gt;=2.28,E31&lt;2.42),30,IF(AND(E31&gt;=2.42,E31&lt;2.58),32,IF(AND(E31&gt;=2.58,E31&lt;2.75),34,IF(AND(E31&gt;=2.75,E31&lt;2.9),36,IF(AND(E31&gt;=2.9,E31&lt;3.06),38,IF(AND(E31&gt;=3.06,E31&lt;3.21),40,IF(AND(E31&gt;=3.21,E31&lt;3.37),42,IF(AND(E31&gt;=3.37,E31&lt;3.53),42,IF(AND(E31&gt;=3.53,E31&lt;3.77),46,IF(AND(E31&gt;=3.77,E31&lt;3.85),48,IF(AND(E31&gt;=3.85,E31&lt;4),50*(--(D31="вер"))))))))))))))))))))))</f>
        <v>0</v>
      </c>
    </row>
    <row r="32" spans="1:14" x14ac:dyDescent="0.2">
      <c r="A32" s="17"/>
      <c r="B32" s="18"/>
      <c r="C32" s="18"/>
      <c r="D32" s="18" t="s">
        <v>1</v>
      </c>
      <c r="E32" s="18">
        <v>0.53</v>
      </c>
      <c r="F32" s="18">
        <v>0.9</v>
      </c>
      <c r="G32" s="18" t="s">
        <v>4</v>
      </c>
      <c r="H32" s="18">
        <v>1</v>
      </c>
      <c r="I32" s="18"/>
      <c r="J32" s="18"/>
      <c r="K32" s="18"/>
      <c r="L32" s="19"/>
      <c r="M32" s="4">
        <f t="shared" ref="M32:M42" si="4">PRODUCT(E32,F32,H32)*45*(--(D32="гор"))</f>
        <v>0</v>
      </c>
      <c r="N32" s="4">
        <f t="shared" ref="N32:N42" si="5">(H32*F32*IF(AND(E32&gt;=1,E32&lt;1.16),14,IF(AND(E32&gt;=1.16,E32&lt;1.32),16,IF(AND(E32&gt;=1.32,E32&lt;1.48),18,IF(AND(E32&gt;=1.48,E32&lt;1.63),20,IF(AND(E32&gt;=1.63,E32&lt;1.79),22,IF(AND(E32&gt;=1.79,E32&lt;1.95),24,IF(AND(E32&gt;=1.95,E32&lt;2.11),26,IF(AND(E32&gt;=2.11,E32&lt;2.27),28,IF(AND(E32&gt;=2.28,E32&lt;2.42),30,IF(AND(E32&gt;=2.42,E32&lt;2.58),32,IF(AND(E32&gt;=2.58,E32&lt;2.75),34,IF(AND(E32&gt;=2.75,E32&lt;2.9),36,IF(AND(E32&gt;=2.9,E32&lt;3.06),38,IF(AND(E32&gt;=3.06,E32&lt;3.21),40,IF(AND(E32&gt;=3.21,E32&lt;3.37),42,IF(AND(E32&gt;=3.37,E32&lt;3.53),42,IF(AND(E32&gt;=3.53,E32&lt;3.77),46,IF(AND(E32&gt;=3.77,E32&lt;3.85),48,IF(AND(E32&gt;=3.85,E32&lt;4),50*(--(D32="вер"))))))))))))))))))))))</f>
        <v>0</v>
      </c>
    </row>
    <row r="33" spans="1:14" x14ac:dyDescent="0.2">
      <c r="A33" s="1">
        <v>477</v>
      </c>
      <c r="B33" s="2"/>
      <c r="C33" s="2" t="s">
        <v>0</v>
      </c>
      <c r="D33" s="2" t="s">
        <v>3</v>
      </c>
      <c r="E33" s="2">
        <v>0.65</v>
      </c>
      <c r="F33" s="2">
        <v>1.36</v>
      </c>
      <c r="G33" s="2" t="s">
        <v>9</v>
      </c>
      <c r="H33" s="2">
        <v>2</v>
      </c>
      <c r="I33" s="2"/>
      <c r="J33" s="2"/>
      <c r="K33" s="2"/>
      <c r="L33" s="3"/>
      <c r="M33" s="4">
        <f t="shared" si="4"/>
        <v>79.560000000000016</v>
      </c>
      <c r="N33" s="4">
        <f t="shared" si="5"/>
        <v>0</v>
      </c>
    </row>
    <row r="34" spans="1:14" x14ac:dyDescent="0.2">
      <c r="A34" s="1"/>
      <c r="B34" s="2"/>
      <c r="C34" s="2"/>
      <c r="D34" s="2" t="s">
        <v>3</v>
      </c>
      <c r="E34" s="2">
        <v>0.56999999999999995</v>
      </c>
      <c r="F34" s="2">
        <v>1.36</v>
      </c>
      <c r="G34" s="2" t="s">
        <v>2</v>
      </c>
      <c r="H34" s="2">
        <v>1</v>
      </c>
      <c r="I34" s="2"/>
      <c r="J34" s="2"/>
      <c r="K34" s="2"/>
      <c r="L34" s="3"/>
      <c r="M34" s="4">
        <f t="shared" si="4"/>
        <v>34.884</v>
      </c>
      <c r="N34" s="4">
        <f t="shared" si="5"/>
        <v>0</v>
      </c>
    </row>
    <row r="35" spans="1:14" x14ac:dyDescent="0.2">
      <c r="A35" s="1"/>
      <c r="B35" s="2"/>
      <c r="C35" s="2"/>
      <c r="D35" s="2" t="s">
        <v>3</v>
      </c>
      <c r="E35" s="2">
        <v>0.68</v>
      </c>
      <c r="F35" s="2">
        <v>0.42</v>
      </c>
      <c r="G35" s="2" t="s">
        <v>9</v>
      </c>
      <c r="H35" s="2">
        <v>2</v>
      </c>
      <c r="I35" s="2"/>
      <c r="J35" s="2"/>
      <c r="K35" s="2"/>
      <c r="L35" s="3"/>
      <c r="M35" s="4">
        <f t="shared" si="4"/>
        <v>25.704000000000001</v>
      </c>
      <c r="N35" s="4">
        <f t="shared" si="5"/>
        <v>0</v>
      </c>
    </row>
    <row r="36" spans="1:14" x14ac:dyDescent="0.2">
      <c r="A36" s="1"/>
      <c r="B36" s="2"/>
      <c r="C36" s="2"/>
      <c r="D36" s="2" t="s">
        <v>3</v>
      </c>
      <c r="E36" s="2">
        <v>0.57999999999999996</v>
      </c>
      <c r="F36" s="2">
        <v>1.32</v>
      </c>
      <c r="G36" s="2" t="s">
        <v>9</v>
      </c>
      <c r="H36" s="2">
        <v>2</v>
      </c>
      <c r="I36" s="2"/>
      <c r="J36" s="2"/>
      <c r="K36" s="2"/>
      <c r="L36" s="3"/>
      <c r="M36" s="4">
        <f t="shared" si="4"/>
        <v>68.903999999999996</v>
      </c>
      <c r="N36" s="4">
        <f t="shared" si="5"/>
        <v>0</v>
      </c>
    </row>
    <row r="37" spans="1:14" x14ac:dyDescent="0.2">
      <c r="A37" s="1"/>
      <c r="B37" s="2"/>
      <c r="C37" s="2"/>
      <c r="D37" s="2" t="s">
        <v>3</v>
      </c>
      <c r="E37" s="2">
        <v>1.34</v>
      </c>
      <c r="F37" s="2">
        <v>0.42</v>
      </c>
      <c r="G37" s="2" t="s">
        <v>2</v>
      </c>
      <c r="H37" s="2">
        <v>1</v>
      </c>
      <c r="I37" s="2"/>
      <c r="J37" s="2"/>
      <c r="K37" s="2"/>
      <c r="L37" s="3"/>
      <c r="M37" s="4">
        <f t="shared" si="4"/>
        <v>25.325999999999997</v>
      </c>
      <c r="N37" s="4">
        <f t="shared" si="5"/>
        <v>7.56</v>
      </c>
    </row>
    <row r="38" spans="1:14" x14ac:dyDescent="0.2">
      <c r="A38" s="1"/>
      <c r="B38" s="2"/>
      <c r="C38" s="2"/>
      <c r="D38" s="2" t="s">
        <v>3</v>
      </c>
      <c r="E38" s="2">
        <v>0.55000000000000004</v>
      </c>
      <c r="F38" s="2">
        <v>1.32</v>
      </c>
      <c r="G38" s="2" t="s">
        <v>9</v>
      </c>
      <c r="H38" s="2">
        <v>2</v>
      </c>
      <c r="I38" s="2"/>
      <c r="J38" s="2"/>
      <c r="K38" s="2"/>
      <c r="L38" s="3"/>
      <c r="M38" s="4">
        <f t="shared" si="4"/>
        <v>65.34</v>
      </c>
      <c r="N38" s="4">
        <f t="shared" si="5"/>
        <v>0</v>
      </c>
    </row>
    <row r="39" spans="1:14" x14ac:dyDescent="0.2">
      <c r="A39" s="1">
        <v>453</v>
      </c>
      <c r="B39" s="2" t="s">
        <v>0</v>
      </c>
      <c r="C39" s="2"/>
      <c r="D39" s="2" t="s">
        <v>1</v>
      </c>
      <c r="E39" s="2">
        <v>0.43</v>
      </c>
      <c r="F39" s="2">
        <v>1.4</v>
      </c>
      <c r="G39" s="2" t="s">
        <v>4</v>
      </c>
      <c r="H39" s="2">
        <v>1</v>
      </c>
      <c r="I39" s="2"/>
      <c r="J39" s="2"/>
      <c r="K39" s="2"/>
      <c r="L39" s="3"/>
      <c r="M39" s="4">
        <f>PRODUCT(E39,F39,H39)*45*(--(D39="гор"))</f>
        <v>0</v>
      </c>
      <c r="N39" s="4">
        <f t="shared" si="5"/>
        <v>0</v>
      </c>
    </row>
    <row r="40" spans="1:14" x14ac:dyDescent="0.2">
      <c r="A40" s="1">
        <v>478</v>
      </c>
      <c r="B40" s="2"/>
      <c r="C40" s="2" t="s">
        <v>0</v>
      </c>
      <c r="D40" s="2" t="s">
        <v>1</v>
      </c>
      <c r="E40" s="2">
        <v>1.5</v>
      </c>
      <c r="F40" s="2">
        <v>1.5</v>
      </c>
      <c r="G40" s="2" t="s">
        <v>2</v>
      </c>
      <c r="H40" s="2">
        <v>1</v>
      </c>
      <c r="I40" s="2"/>
      <c r="J40" s="2"/>
      <c r="K40" s="2"/>
      <c r="L40" s="3"/>
      <c r="M40" s="4">
        <f t="shared" si="4"/>
        <v>0</v>
      </c>
      <c r="N40" s="4">
        <f t="shared" si="5"/>
        <v>30</v>
      </c>
    </row>
    <row r="41" spans="1:14" x14ac:dyDescent="0.2">
      <c r="A41" s="1"/>
      <c r="B41" s="2"/>
      <c r="C41" s="2"/>
      <c r="D41" s="2" t="s">
        <v>1</v>
      </c>
      <c r="E41" s="2">
        <v>1.3</v>
      </c>
      <c r="F41" s="2">
        <v>1.5</v>
      </c>
      <c r="G41" s="2" t="s">
        <v>2</v>
      </c>
      <c r="H41" s="2">
        <v>1</v>
      </c>
      <c r="I41" s="2"/>
      <c r="J41" s="2"/>
      <c r="K41" s="2"/>
      <c r="L41" s="3"/>
      <c r="M41" s="4">
        <f t="shared" si="4"/>
        <v>0</v>
      </c>
      <c r="N41" s="4">
        <f t="shared" si="5"/>
        <v>24</v>
      </c>
    </row>
    <row r="42" spans="1:14" ht="17" thickBot="1" x14ac:dyDescent="0.25">
      <c r="A42" s="1"/>
      <c r="B42" s="2"/>
      <c r="C42" s="2"/>
      <c r="D42" s="2" t="s">
        <v>1</v>
      </c>
      <c r="E42" s="2">
        <v>1.2</v>
      </c>
      <c r="F42" s="2">
        <v>1.5</v>
      </c>
      <c r="G42" s="2" t="s">
        <v>2</v>
      </c>
      <c r="H42" s="2">
        <v>2</v>
      </c>
      <c r="I42" s="2"/>
      <c r="J42" s="2"/>
      <c r="K42" s="2"/>
      <c r="L42" s="3"/>
      <c r="M42" s="4">
        <f t="shared" si="4"/>
        <v>0</v>
      </c>
      <c r="N42" s="4">
        <f t="shared" si="5"/>
        <v>48</v>
      </c>
    </row>
    <row r="43" spans="1:14" ht="17" thickBot="1" x14ac:dyDescent="0.25">
      <c r="A43" s="23" t="s">
        <v>13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5"/>
      <c r="M43" s="4"/>
      <c r="N43" s="4"/>
    </row>
    <row r="44" spans="1:14" x14ac:dyDescent="0.2">
      <c r="A44" s="13">
        <v>483</v>
      </c>
      <c r="B44" s="14"/>
      <c r="C44" s="14" t="s">
        <v>0</v>
      </c>
      <c r="D44" s="14" t="s">
        <v>1</v>
      </c>
      <c r="E44" s="14">
        <v>0.6</v>
      </c>
      <c r="F44" s="14">
        <v>0.8</v>
      </c>
      <c r="G44" s="14" t="s">
        <v>9</v>
      </c>
      <c r="H44" s="14">
        <v>2</v>
      </c>
      <c r="I44" s="14"/>
      <c r="J44" s="15"/>
      <c r="K44" s="14"/>
      <c r="L44" s="16"/>
      <c r="M44" s="4">
        <f>PRODUCT(E44,F44,H44)*45*(--(D44="гор"))</f>
        <v>0</v>
      </c>
      <c r="N44" s="4">
        <f>(H44*F44*IF(AND(E44&gt;=1,E44&lt;1.16),14,IF(AND(E44&gt;=1.16,E44&lt;1.32),16,IF(AND(E44&gt;=1.32,E44&lt;1.48),18,IF(AND(E44&gt;=1.48,E44&lt;1.63),20,IF(AND(E44&gt;=1.63,E44&lt;1.79),22,IF(AND(E44&gt;=1.79,E44&lt;1.95),24,IF(AND(E44&gt;=1.95,E44&lt;2.11),26,IF(AND(E44&gt;=2.11,E44&lt;2.27),28,IF(AND(E44&gt;=2.28,E44&lt;2.42),30,IF(AND(E44&gt;=2.42,E44&lt;2.58),32,IF(AND(E44&gt;=2.58,E44&lt;2.75),34,IF(AND(E44&gt;=2.75,E44&lt;2.9),36,IF(AND(E44&gt;=2.9,E44&lt;3.06),38,IF(AND(E44&gt;=3.06,E44&lt;3.21),40,IF(AND(E44&gt;=3.21,E44&lt;3.37),42,IF(AND(E44&gt;=3.37,E44&lt;3.53),42,IF(AND(E44&gt;=3.53,E44&lt;3.77),46,IF(AND(E44&gt;=3.77,E44&lt;3.85),48,IF(AND(E44&gt;=3.85,E44&lt;4),50*(--(D44="вер"))))))))))))))))))))))</f>
        <v>0</v>
      </c>
    </row>
    <row r="45" spans="1:14" x14ac:dyDescent="0.2">
      <c r="A45" s="17"/>
      <c r="B45" s="18"/>
      <c r="C45" s="18"/>
      <c r="D45" s="18" t="s">
        <v>1</v>
      </c>
      <c r="E45" s="18">
        <v>0.6</v>
      </c>
      <c r="F45" s="18">
        <v>0.8</v>
      </c>
      <c r="G45" s="18" t="s">
        <v>9</v>
      </c>
      <c r="H45" s="18">
        <v>2</v>
      </c>
      <c r="I45" s="18"/>
      <c r="J45" s="18"/>
      <c r="K45" s="18"/>
      <c r="L45" s="19"/>
      <c r="M45" s="4">
        <f t="shared" ref="M45:M50" si="6">PRODUCT(E45,F45,H45)*45*(--(D45="гор"))</f>
        <v>0</v>
      </c>
      <c r="N45" s="4">
        <f t="shared" ref="N45:N50" si="7">(H45*F45*IF(AND(E45&gt;=1,E45&lt;1.16),14,IF(AND(E45&gt;=1.16,E45&lt;1.32),16,IF(AND(E45&gt;=1.32,E45&lt;1.48),18,IF(AND(E45&gt;=1.48,E45&lt;1.63),20,IF(AND(E45&gt;=1.63,E45&lt;1.79),22,IF(AND(E45&gt;=1.79,E45&lt;1.95),24,IF(AND(E45&gt;=1.95,E45&lt;2.11),26,IF(AND(E45&gt;=2.11,E45&lt;2.27),28,IF(AND(E45&gt;=2.28,E45&lt;2.42),30,IF(AND(E45&gt;=2.42,E45&lt;2.58),32,IF(AND(E45&gt;=2.58,E45&lt;2.75),34,IF(AND(E45&gt;=2.75,E45&lt;2.9),36,IF(AND(E45&gt;=2.9,E45&lt;3.06),38,IF(AND(E45&gt;=3.06,E45&lt;3.21),40,IF(AND(E45&gt;=3.21,E45&lt;3.37),42,IF(AND(E45&gt;=3.37,E45&lt;3.53),42,IF(AND(E45&gt;=3.53,E45&lt;3.77),46,IF(AND(E45&gt;=3.77,E45&lt;3.85),48,IF(AND(E45&gt;=3.85,E45&lt;4),50*(--(D45="вер"))))))))))))))))))))))</f>
        <v>0</v>
      </c>
    </row>
    <row r="46" spans="1:14" x14ac:dyDescent="0.2">
      <c r="A46" s="1">
        <v>484</v>
      </c>
      <c r="B46" s="2"/>
      <c r="C46" s="2" t="s">
        <v>0</v>
      </c>
      <c r="D46" s="2" t="s">
        <v>1</v>
      </c>
      <c r="E46" s="2">
        <v>0.9</v>
      </c>
      <c r="F46" s="2">
        <v>1.1000000000000001</v>
      </c>
      <c r="G46" s="2" t="s">
        <v>2</v>
      </c>
      <c r="H46" s="2">
        <v>1</v>
      </c>
      <c r="I46" s="2"/>
      <c r="J46" s="2"/>
      <c r="K46" s="2"/>
      <c r="L46" s="3"/>
      <c r="M46" s="4">
        <f t="shared" si="6"/>
        <v>0</v>
      </c>
      <c r="N46" s="4">
        <f t="shared" si="7"/>
        <v>0</v>
      </c>
    </row>
    <row r="47" spans="1:14" x14ac:dyDescent="0.2">
      <c r="A47" s="1">
        <v>485</v>
      </c>
      <c r="B47" s="2"/>
      <c r="C47" s="2" t="s">
        <v>0</v>
      </c>
      <c r="D47" s="2"/>
      <c r="E47" s="2"/>
      <c r="F47" s="2"/>
      <c r="G47" s="2"/>
      <c r="H47" s="2">
        <v>1</v>
      </c>
      <c r="I47" s="2"/>
      <c r="J47" s="21"/>
      <c r="K47" s="2"/>
      <c r="L47" s="3"/>
      <c r="M47" s="4">
        <f t="shared" si="6"/>
        <v>0</v>
      </c>
      <c r="N47" s="4">
        <f t="shared" si="7"/>
        <v>0</v>
      </c>
    </row>
    <row r="48" spans="1:14" x14ac:dyDescent="0.2">
      <c r="A48" s="1" t="s">
        <v>14</v>
      </c>
      <c r="B48" s="2"/>
      <c r="C48" s="2"/>
      <c r="D48" s="2"/>
      <c r="E48" s="2">
        <v>0.97</v>
      </c>
      <c r="F48" s="2">
        <v>1.2</v>
      </c>
      <c r="G48" s="2"/>
      <c r="H48" s="2">
        <v>1</v>
      </c>
      <c r="I48" s="2"/>
      <c r="J48" s="2"/>
      <c r="K48" s="2"/>
      <c r="L48" s="3"/>
      <c r="M48" s="4">
        <f t="shared" si="6"/>
        <v>0</v>
      </c>
      <c r="N48" s="4">
        <f t="shared" si="7"/>
        <v>0</v>
      </c>
    </row>
    <row r="49" spans="1:14" x14ac:dyDescent="0.2">
      <c r="A49" s="1" t="s">
        <v>6</v>
      </c>
      <c r="B49" s="2" t="s">
        <v>0</v>
      </c>
      <c r="C49" s="2"/>
      <c r="D49" s="2"/>
      <c r="E49" s="2"/>
      <c r="F49" s="2"/>
      <c r="G49" s="2"/>
      <c r="H49" s="2"/>
      <c r="I49" s="22"/>
      <c r="J49" s="26"/>
      <c r="K49" s="27"/>
      <c r="L49" s="28"/>
      <c r="M49" s="4">
        <f t="shared" si="6"/>
        <v>0</v>
      </c>
      <c r="N49" s="4">
        <f t="shared" si="7"/>
        <v>0</v>
      </c>
    </row>
    <row r="50" spans="1:14" ht="17" thickBot="1" x14ac:dyDescent="0.25">
      <c r="A50" s="1">
        <v>321</v>
      </c>
      <c r="B50" s="2"/>
      <c r="C50" s="2" t="s">
        <v>0</v>
      </c>
      <c r="D50" s="2"/>
      <c r="E50" s="2">
        <v>1.25</v>
      </c>
      <c r="F50" s="2">
        <v>1.1000000000000001</v>
      </c>
      <c r="G50" s="2" t="s">
        <v>2</v>
      </c>
      <c r="H50" s="2">
        <v>1</v>
      </c>
      <c r="I50" s="2"/>
      <c r="J50" s="2"/>
      <c r="K50" s="2"/>
      <c r="L50" s="3"/>
      <c r="M50" s="4">
        <f t="shared" si="6"/>
        <v>0</v>
      </c>
      <c r="N50" s="4">
        <f t="shared" si="7"/>
        <v>17.600000000000001</v>
      </c>
    </row>
    <row r="51" spans="1:14" ht="17" thickBot="1" x14ac:dyDescent="0.25">
      <c r="A51" s="23" t="s">
        <v>15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5"/>
      <c r="M51" s="4"/>
      <c r="N51" s="4"/>
    </row>
    <row r="52" spans="1:14" x14ac:dyDescent="0.2">
      <c r="A52" s="13">
        <v>486</v>
      </c>
      <c r="B52" s="14" t="s">
        <v>0</v>
      </c>
      <c r="C52" s="14"/>
      <c r="D52" s="14" t="s">
        <v>1</v>
      </c>
      <c r="E52" s="14">
        <v>2.37</v>
      </c>
      <c r="F52" s="14">
        <v>1.8</v>
      </c>
      <c r="G52" s="14" t="s">
        <v>2</v>
      </c>
      <c r="H52" s="14">
        <v>1</v>
      </c>
      <c r="I52" s="14"/>
      <c r="J52" s="15"/>
      <c r="K52" s="14"/>
      <c r="L52" s="16"/>
      <c r="M52" s="4">
        <f>PRODUCT(E52,F52,H52)*45*(--(D52="гор"))</f>
        <v>0</v>
      </c>
      <c r="N52" s="4">
        <f>(H52*F52*IF(AND(E52&gt;=1,E52&lt;1.16),14,IF(AND(E52&gt;=1.16,E52&lt;1.32),16,IF(AND(E52&gt;=1.32,E52&lt;1.48),18,IF(AND(E52&gt;=1.48,E52&lt;1.63),20,IF(AND(E52&gt;=1.63,E52&lt;1.79),22,IF(AND(E52&gt;=1.79,E52&lt;1.95),24,IF(AND(E52&gt;=1.95,E52&lt;2.11),26,IF(AND(E52&gt;=2.11,E52&lt;2.27),28,IF(AND(E52&gt;=2.28,E52&lt;2.42),30,IF(AND(E52&gt;=2.42,E52&lt;2.58),32,IF(AND(E52&gt;=2.58,E52&lt;2.75),34,IF(AND(E52&gt;=2.75,E52&lt;2.9),36,IF(AND(E52&gt;=2.9,E52&lt;3.06),38,IF(AND(E52&gt;=3.06,E52&lt;3.21),40,IF(AND(E52&gt;=3.21,E52&lt;3.37),42,IF(AND(E52&gt;=3.37,E52&lt;3.53),42,IF(AND(E52&gt;=3.53,E52&lt;3.77),46,IF(AND(E52&gt;=3.77,E52&lt;3.85),48,IF(AND(E52&gt;=3.85,E52&lt;4),50*(--(D52="вер"))))))))))))))))))))))</f>
        <v>54</v>
      </c>
    </row>
    <row r="53" spans="1:14" x14ac:dyDescent="0.2">
      <c r="A53" s="17">
        <v>459</v>
      </c>
      <c r="B53" s="18" t="s">
        <v>0</v>
      </c>
      <c r="C53" s="18"/>
      <c r="D53" s="18" t="s">
        <v>10</v>
      </c>
      <c r="E53" s="18">
        <v>2.37</v>
      </c>
      <c r="F53" s="18">
        <v>2</v>
      </c>
      <c r="G53" s="18" t="s">
        <v>11</v>
      </c>
      <c r="H53" s="18">
        <v>1</v>
      </c>
      <c r="I53" s="18"/>
      <c r="J53" s="18"/>
      <c r="K53" s="18"/>
      <c r="L53" s="19"/>
      <c r="M53" s="4">
        <f t="shared" ref="M53:M57" si="8">PRODUCT(E53,F53,H53)*45*(--(D53="гор"))</f>
        <v>0</v>
      </c>
      <c r="N53" s="4">
        <f t="shared" ref="N53:N57" si="9">(H53*F53*IF(AND(E53&gt;=1,E53&lt;1.16),14,IF(AND(E53&gt;=1.16,E53&lt;1.32),16,IF(AND(E53&gt;=1.32,E53&lt;1.48),18,IF(AND(E53&gt;=1.48,E53&lt;1.63),20,IF(AND(E53&gt;=1.63,E53&lt;1.79),22,IF(AND(E53&gt;=1.79,E53&lt;1.95),24,IF(AND(E53&gt;=1.95,E53&lt;2.11),26,IF(AND(E53&gt;=2.11,E53&lt;2.27),28,IF(AND(E53&gt;=2.28,E53&lt;2.42),30,IF(AND(E53&gt;=2.42,E53&lt;2.58),32,IF(AND(E53&gt;=2.58,E53&lt;2.75),34,IF(AND(E53&gt;=2.75,E53&lt;2.9),36,IF(AND(E53&gt;=2.9,E53&lt;3.06),38,IF(AND(E53&gt;=3.06,E53&lt;3.21),40,IF(AND(E53&gt;=3.21,E53&lt;3.37),42,IF(AND(E53&gt;=3.37,E53&lt;3.53),42,IF(AND(E53&gt;=3.53,E53&lt;3.77),46,IF(AND(E53&gt;=3.77,E53&lt;3.85),48,IF(AND(E53&gt;=3.85,E53&lt;4),50*(--(D53="вер"))))))))))))))))))))))</f>
        <v>60</v>
      </c>
    </row>
    <row r="54" spans="1:14" x14ac:dyDescent="0.2">
      <c r="A54" s="1">
        <v>494</v>
      </c>
      <c r="B54" s="2"/>
      <c r="C54" s="2" t="s">
        <v>0</v>
      </c>
      <c r="D54" s="2" t="s">
        <v>3</v>
      </c>
      <c r="E54" s="2">
        <v>0.66</v>
      </c>
      <c r="F54" s="2">
        <v>1.1499999999999999</v>
      </c>
      <c r="G54" s="2" t="s">
        <v>2</v>
      </c>
      <c r="H54" s="2">
        <v>2</v>
      </c>
      <c r="I54" s="2"/>
      <c r="J54" s="2"/>
      <c r="K54" s="2"/>
      <c r="L54" s="3"/>
      <c r="M54" s="4">
        <f t="shared" si="8"/>
        <v>68.31</v>
      </c>
      <c r="N54" s="4">
        <f t="shared" si="9"/>
        <v>0</v>
      </c>
    </row>
    <row r="55" spans="1:14" x14ac:dyDescent="0.2">
      <c r="A55" s="1"/>
      <c r="B55" s="2"/>
      <c r="C55" s="2"/>
      <c r="D55" s="2" t="s">
        <v>3</v>
      </c>
      <c r="E55" s="2">
        <v>0.94</v>
      </c>
      <c r="F55" s="2">
        <v>1.1499999999999999</v>
      </c>
      <c r="G55" s="2" t="s">
        <v>2</v>
      </c>
      <c r="H55" s="2">
        <v>1</v>
      </c>
      <c r="I55" s="2"/>
      <c r="J55" s="2"/>
      <c r="K55" s="2"/>
      <c r="L55" s="3"/>
      <c r="M55" s="4">
        <f t="shared" si="8"/>
        <v>48.644999999999996</v>
      </c>
      <c r="N55" s="4">
        <f t="shared" si="9"/>
        <v>0</v>
      </c>
    </row>
    <row r="56" spans="1:14" x14ac:dyDescent="0.2">
      <c r="A56" s="1"/>
      <c r="B56" s="2"/>
      <c r="C56" s="2"/>
      <c r="D56" s="2" t="s">
        <v>3</v>
      </c>
      <c r="E56" s="2">
        <v>0.92</v>
      </c>
      <c r="F56" s="2">
        <v>1.1499999999999999</v>
      </c>
      <c r="G56" s="2" t="s">
        <v>2</v>
      </c>
      <c r="H56" s="2">
        <v>1</v>
      </c>
      <c r="I56" s="2"/>
      <c r="J56" s="2"/>
      <c r="K56" s="2"/>
      <c r="L56" s="3"/>
      <c r="M56" s="4">
        <f t="shared" si="8"/>
        <v>47.61</v>
      </c>
      <c r="N56" s="4">
        <f t="shared" si="9"/>
        <v>0</v>
      </c>
    </row>
    <row r="57" spans="1:14" ht="17" thickBot="1" x14ac:dyDescent="0.25">
      <c r="A57" s="1"/>
      <c r="B57" s="2"/>
      <c r="C57" s="2"/>
      <c r="D57" s="2" t="s">
        <v>3</v>
      </c>
      <c r="E57" s="2">
        <v>0.43</v>
      </c>
      <c r="F57" s="2">
        <v>1.1499999999999999</v>
      </c>
      <c r="G57" s="2" t="s">
        <v>2</v>
      </c>
      <c r="H57" s="2">
        <v>1</v>
      </c>
      <c r="I57" s="2"/>
      <c r="J57" s="2"/>
      <c r="K57" s="2"/>
      <c r="L57" s="3"/>
      <c r="M57" s="4">
        <f t="shared" si="8"/>
        <v>22.252499999999998</v>
      </c>
      <c r="N57" s="4">
        <f t="shared" si="9"/>
        <v>0</v>
      </c>
    </row>
    <row r="58" spans="1:14" ht="17" thickBot="1" x14ac:dyDescent="0.25">
      <c r="A58" s="23" t="s">
        <v>16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5"/>
      <c r="M58" s="4"/>
      <c r="N58" s="4"/>
    </row>
    <row r="59" spans="1:14" x14ac:dyDescent="0.2">
      <c r="A59" s="13">
        <v>495</v>
      </c>
      <c r="B59" s="14"/>
      <c r="C59" s="14" t="s">
        <v>0</v>
      </c>
      <c r="D59" s="14" t="s">
        <v>1</v>
      </c>
      <c r="E59" s="14">
        <v>1.63</v>
      </c>
      <c r="F59" s="14">
        <v>1.5</v>
      </c>
      <c r="G59" s="14" t="s">
        <v>2</v>
      </c>
      <c r="H59" s="14">
        <v>3</v>
      </c>
      <c r="I59" s="14"/>
      <c r="J59" s="15"/>
      <c r="K59" s="14"/>
      <c r="L59" s="16"/>
      <c r="M59" s="4">
        <f>PRODUCT(E59,F59,H59)*45*(--(D59="гор"))</f>
        <v>0</v>
      </c>
      <c r="N59" s="4">
        <f>(H59*F59*IF(AND(E59&gt;=1,E59&lt;1.16),14,IF(AND(E59&gt;=1.16,E59&lt;1.32),16,IF(AND(E59&gt;=1.32,E59&lt;1.48),18,IF(AND(E59&gt;=1.48,E59&lt;1.63),20,IF(AND(E59&gt;=1.63,E59&lt;1.79),22,IF(AND(E59&gt;=1.79,E59&lt;1.95),24,IF(AND(E59&gt;=1.95,E59&lt;2.11),26,IF(AND(E59&gt;=2.11,E59&lt;2.27),28,IF(AND(E59&gt;=2.28,E59&lt;2.42),30,IF(AND(E59&gt;=2.42,E59&lt;2.58),32,IF(AND(E59&gt;=2.58,E59&lt;2.75),34,IF(AND(E59&gt;=2.75,E59&lt;2.9),36,IF(AND(E59&gt;=2.9,E59&lt;3.06),38,IF(AND(E59&gt;=3.06,E59&lt;3.21),40,IF(AND(E59&gt;=3.21,E59&lt;3.37),42,IF(AND(E59&gt;=3.37,E59&lt;3.53),42,IF(AND(E59&gt;=3.53,E59&lt;3.77),46,IF(AND(E59&gt;=3.77,E59&lt;3.85),48,IF(AND(E59&gt;=3.85,E59&lt;4),50*(--(D59="вер"))))))))))))))))))))))</f>
        <v>99</v>
      </c>
    </row>
    <row r="60" spans="1:14" x14ac:dyDescent="0.2">
      <c r="A60" s="17"/>
      <c r="B60" s="18"/>
      <c r="C60" s="18"/>
      <c r="D60" s="18" t="s">
        <v>1</v>
      </c>
      <c r="E60" s="18">
        <v>1.63</v>
      </c>
      <c r="F60" s="18">
        <v>1.5</v>
      </c>
      <c r="G60" s="18" t="s">
        <v>2</v>
      </c>
      <c r="H60" s="18">
        <v>1</v>
      </c>
      <c r="I60" s="18"/>
      <c r="J60" s="18"/>
      <c r="K60" s="18"/>
      <c r="L60" s="19"/>
      <c r="M60" s="4">
        <f t="shared" ref="M60:M63" si="10">PRODUCT(E60,F60,H60)*45*(--(D60="гор"))</f>
        <v>0</v>
      </c>
      <c r="N60" s="4">
        <f>(H60*F60*IF(AND(E60&gt;=1,E60&lt;1.16),14,IF(AND(E60&gt;=1.16,E60&lt;1.32),16,IF(AND(E60&gt;=1.32,E60&lt;1.48),18,IF(AND(E60&gt;=1.48,E60&lt;1.63),20,IF(AND(E60&gt;=1.63,E60&lt;1.79),22,IF(AND(E60&gt;=1.79,E60&lt;1.95),24,IF(AND(E60&gt;=1.95,E60&lt;2.11),26,IF(AND(E60&gt;=2.11,E60&lt;2.27),28,IF(AND(E60&gt;=2.28,E60&lt;2.42),30,IF(AND(E60&gt;=2.42,E60&lt;2.58),32,IF(AND(E60&gt;=2.58,E60&lt;2.75),34,IF(AND(E60&gt;=2.75,E60&lt;2.9),36,IF(AND(E60&gt;=2.9,E60&lt;3.06),38,IF(AND(E60&gt;=3.06,E60&lt;3.21),40,IF(AND(E60&gt;=3.21,E60&lt;3.37),42,IF(AND(E60&gt;=3.37,E60&lt;3.53),42,IF(AND(E60&gt;=3.53,E60&lt;3.77),46,IF(AND(E60&gt;=3.77,E60&lt;3.85),48,IF(AND(E60&gt;=3.85,E60&lt;4),50*(--(D60="вер"))))))))))))))))))))))</f>
        <v>33</v>
      </c>
    </row>
    <row r="61" spans="1:14" x14ac:dyDescent="0.2">
      <c r="A61" s="1">
        <v>493</v>
      </c>
      <c r="B61" s="2" t="s">
        <v>0</v>
      </c>
      <c r="C61" s="2"/>
      <c r="D61" s="2" t="s">
        <v>3</v>
      </c>
      <c r="E61" s="2">
        <v>0.82</v>
      </c>
      <c r="F61" s="2">
        <v>1.1299999999999999</v>
      </c>
      <c r="G61" s="2" t="s">
        <v>4</v>
      </c>
      <c r="H61" s="2">
        <v>1</v>
      </c>
      <c r="I61" s="2"/>
      <c r="J61" s="2"/>
      <c r="K61" s="2"/>
      <c r="L61" s="3"/>
      <c r="M61" s="4">
        <f t="shared" si="10"/>
        <v>41.696999999999996</v>
      </c>
      <c r="N61" s="4">
        <f t="shared" ref="N61:N63" si="11">(H61*F61*IF(AND(E61&gt;=1,E61&lt;1.16),14,IF(AND(E61&gt;=1.16,E61&lt;1.32),16,IF(AND(E61&gt;=1.32,E61&lt;1.48),18,IF(AND(E61&gt;=1.48,E61&lt;1.63),20,IF(AND(E61&gt;=1.63,E61&lt;1.79),22,IF(AND(E61&gt;=1.79,E61&lt;1.95),24,IF(AND(E61&gt;=1.95,E61&lt;2.11),26,IF(AND(E61&gt;=2.11,E61&lt;2.27),28,IF(AND(E61&gt;=2.28,E61&lt;2.42),30,IF(AND(E61&gt;=2.42,E61&lt;2.58),32,IF(AND(E61&gt;=2.58,E61&lt;2.75),34,IF(AND(E61&gt;=2.75,E61&lt;2.9),36,IF(AND(E61&gt;=2.9,E61&lt;3.06),38,IF(AND(E61&gt;=3.06,E61&lt;3.21),40,IF(AND(E61&gt;=3.21,E61&lt;3.37),42,IF(AND(E61&gt;=3.37,E61&lt;3.53),42,IF(AND(E61&gt;=3.53,E61&lt;3.77),46,IF(AND(E61&gt;=3.77,E61&lt;3.85),48,IF(AND(E61&gt;=3.85,E61&lt;4),50*(--(D61="вер"))))))))))))))))))))))</f>
        <v>0</v>
      </c>
    </row>
    <row r="62" spans="1:14" x14ac:dyDescent="0.2">
      <c r="A62" s="1"/>
      <c r="B62" s="2"/>
      <c r="C62" s="2"/>
      <c r="D62" s="2"/>
      <c r="E62" s="2">
        <v>0.44</v>
      </c>
      <c r="F62" s="2">
        <v>0.73</v>
      </c>
      <c r="G62" s="2" t="s">
        <v>2</v>
      </c>
      <c r="H62" s="2">
        <v>1</v>
      </c>
      <c r="I62" s="2"/>
      <c r="J62" s="2"/>
      <c r="K62" s="2"/>
      <c r="L62" s="3"/>
      <c r="M62" s="4">
        <f>PRODUCT(E62,F62,H62)*45*(--(D62="гор"))</f>
        <v>0</v>
      </c>
      <c r="N62" s="4">
        <f t="shared" si="11"/>
        <v>0</v>
      </c>
    </row>
    <row r="63" spans="1:14" x14ac:dyDescent="0.2">
      <c r="A63" s="1"/>
      <c r="B63" s="2"/>
      <c r="C63" s="2"/>
      <c r="D63" s="2"/>
      <c r="E63" s="2">
        <v>0.54</v>
      </c>
      <c r="F63" s="2">
        <v>0.73</v>
      </c>
      <c r="G63" s="2" t="s">
        <v>4</v>
      </c>
      <c r="H63" s="2">
        <v>1</v>
      </c>
      <c r="I63" s="2"/>
      <c r="J63" s="2"/>
      <c r="K63" s="2"/>
      <c r="L63" s="3"/>
      <c r="M63" s="4">
        <f t="shared" si="10"/>
        <v>0</v>
      </c>
      <c r="N63" s="4">
        <f t="shared" si="11"/>
        <v>0</v>
      </c>
    </row>
  </sheetData>
  <mergeCells count="6">
    <mergeCell ref="A58:L58"/>
    <mergeCell ref="A17:L17"/>
    <mergeCell ref="A30:L30"/>
    <mergeCell ref="A43:L43"/>
    <mergeCell ref="J49:L49"/>
    <mergeCell ref="A51:L5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Microsoft Office</cp:lastModifiedBy>
  <dcterms:created xsi:type="dcterms:W3CDTF">2017-08-20T04:12:48Z</dcterms:created>
  <dcterms:modified xsi:type="dcterms:W3CDTF">2017-08-20T04:15:17Z</dcterms:modified>
</cp:coreProperties>
</file>