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270"/>
  </bookViews>
  <sheets>
    <sheet name="Лист4" sheetId="1" r:id="rId1"/>
  </sheets>
  <externalReferences>
    <externalReference r:id="rId2"/>
  </externalReferences>
  <definedNames>
    <definedName name="Act" localSheetId="0">#REF!</definedName>
    <definedName name="Act">#REF!</definedName>
    <definedName name="Act_vs_Stock" localSheetId="0">#REF!</definedName>
    <definedName name="Act_vs_Stock">#REF!</definedName>
    <definedName name="BBk" localSheetId="0">#REF!</definedName>
    <definedName name="BBk">#REF!</definedName>
    <definedName name="Low_Act_vs_Sale" localSheetId="0">#REF!</definedName>
    <definedName name="Low_Act_vs_Sale">#REF!</definedName>
    <definedName name="Normal" localSheetId="0">#REF!</definedName>
    <definedName name="Normal">#REF!</definedName>
    <definedName name="OOS" localSheetId="0">#REF!</definedName>
    <definedName name="OOS">#REF!</definedName>
    <definedName name="solver_adj" localSheetId="0" hidden="1">Лист4!$P$4:$Q$4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Лист4!$P$4:$Q$4</definedName>
    <definedName name="solver_lhs2" localSheetId="0" hidden="1">Лист4!$P$4:$Q$4</definedName>
    <definedName name="solver_lhs3" localSheetId="0" hidden="1">Лист4!$P$4:$Q$4</definedName>
    <definedName name="solver_lhs4" localSheetId="0" hidden="1">Лист4!$R$4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Лист4!$Z$4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4</definedName>
    <definedName name="solver_rel3" localSheetId="0" hidden="1">3</definedName>
    <definedName name="solver_rel4" localSheetId="0" hidden="1">1</definedName>
    <definedName name="solver_rhs1" localSheetId="0" hidden="1">11</definedName>
    <definedName name="solver_rhs2" localSheetId="0" hidden="1">целое</definedName>
    <definedName name="solver_rhs3" localSheetId="0" hidden="1">1</definedName>
    <definedName name="solver_rhs4" localSheetId="0" hidden="1">12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p_Act_vs_Sale" localSheetId="0">#REF!</definedName>
    <definedName name="Top_Act_vs_Sale">#REF!</definedName>
    <definedName name="ДекКф" localSheetId="0">#REF!</definedName>
    <definedName name="ДекКф">#REF!</definedName>
    <definedName name="Янвкф" localSheetId="0">#REF!</definedName>
    <definedName name="Янвкф">#REF!</definedName>
  </definedNames>
  <calcPr calcId="145621"/>
</workbook>
</file>

<file path=xl/calcChain.xml><?xml version="1.0" encoding="utf-8"?>
<calcChain xmlns="http://schemas.openxmlformats.org/spreadsheetml/2006/main">
  <c r="N4" i="1" l="1"/>
  <c r="R4" i="1"/>
  <c r="T4" i="1"/>
  <c r="V4" i="1"/>
  <c r="W4" i="1"/>
  <c r="X4" i="1"/>
  <c r="X3" i="1"/>
  <c r="W3" i="1"/>
  <c r="V3" i="1"/>
  <c r="R3" i="1"/>
  <c r="N3" i="1"/>
  <c r="T3" i="1" s="1"/>
  <c r="Z4" i="1" l="1"/>
  <c r="Z3" i="1"/>
</calcChain>
</file>

<file path=xl/sharedStrings.xml><?xml version="1.0" encoding="utf-8"?>
<sst xmlns="http://schemas.openxmlformats.org/spreadsheetml/2006/main" count="7" uniqueCount="7">
  <si>
    <t>a</t>
  </si>
  <si>
    <t>b</t>
  </si>
  <si>
    <t>с</t>
  </si>
  <si>
    <t>макс</t>
  </si>
  <si>
    <t>подбор параметра a, b</t>
  </si>
  <si>
    <t>исх данные</t>
  </si>
  <si>
    <t>критерий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</si>
</sst>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4" fontId="0" fillId="0" borderId="0" xfId="0" applyNumberFormat="1" applyFill="1"/>
    <xf numFmtId="4" fontId="0" fillId="3" borderId="0" xfId="0" applyNumberFormat="1" applyFill="1"/>
    <xf numFmtId="4" fontId="0" fillId="0" borderId="0" xfId="0" applyNumberForma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94;&#1056;&#1055;_&#1080;&#1102;&#1085;17-&#1072;&#1074;&#1075;17%20&#1089;%20&#1088;&#1072;&#1089;&#1095;&#1077;&#1090;&#1086;&#1084;%20&#1084;&#1086;&#1076;&#1099;%20&#1080;%20&#1084;&#1077;&#1076;&#1080;&#1072;&#1085;&#1099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 (2)"/>
      <sheetName val="Лист4"/>
      <sheetName val="Лист2 -расчет"/>
      <sheetName val="ДцРП_УРП"/>
      <sheetName val="Лист2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G1" workbookViewId="0">
      <selection activeCell="Z4" sqref="Z4"/>
    </sheetView>
  </sheetViews>
  <sheetFormatPr defaultRowHeight="15" x14ac:dyDescent="0.25"/>
  <cols>
    <col min="1" max="21" width="9.140625" style="1"/>
    <col min="22" max="24" width="10" style="1" bestFit="1" customWidth="1"/>
    <col min="25" max="25" width="9.140625" style="1"/>
    <col min="26" max="26" width="10" style="1" bestFit="1" customWidth="1"/>
    <col min="27" max="16384" width="9.140625" style="1"/>
  </cols>
  <sheetData>
    <row r="1" spans="1:26" x14ac:dyDescent="0.25">
      <c r="P1" s="1" t="s">
        <v>4</v>
      </c>
      <c r="Z1" s="1" t="s">
        <v>6</v>
      </c>
    </row>
    <row r="2" spans="1:26" x14ac:dyDescent="0.25">
      <c r="A2" s="5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P2" s="1" t="s">
        <v>0</v>
      </c>
      <c r="Q2" s="1" t="s">
        <v>1</v>
      </c>
      <c r="T2" s="1" t="s">
        <v>2</v>
      </c>
      <c r="Z2" s="1" t="s">
        <v>3</v>
      </c>
    </row>
    <row r="3" spans="1:26" x14ac:dyDescent="0.25">
      <c r="A3" s="3">
        <v>126</v>
      </c>
      <c r="B3" s="3">
        <v>180</v>
      </c>
      <c r="C3" s="3">
        <v>270</v>
      </c>
      <c r="D3" s="3">
        <v>366</v>
      </c>
      <c r="E3" s="3">
        <v>390</v>
      </c>
      <c r="F3" s="3">
        <v>462</v>
      </c>
      <c r="G3" s="1">
        <v>516</v>
      </c>
      <c r="H3" s="1">
        <v>588</v>
      </c>
      <c r="I3" s="1">
        <v>786</v>
      </c>
      <c r="J3" s="1">
        <v>870</v>
      </c>
      <c r="K3" s="1">
        <v>924</v>
      </c>
      <c r="L3" s="1">
        <v>1086</v>
      </c>
      <c r="N3" s="1">
        <f>COUNT(A3:M3)</f>
        <v>12</v>
      </c>
      <c r="P3" s="2">
        <v>3</v>
      </c>
      <c r="Q3" s="2">
        <v>4</v>
      </c>
      <c r="R3" s="1">
        <f>SUM(P3:Q3)</f>
        <v>7</v>
      </c>
      <c r="T3" s="1">
        <f>N3-P3-Q3</f>
        <v>5</v>
      </c>
      <c r="V3" s="1">
        <f ca="1">(AVERAGE(OFFSET(A3,0,0,1,P3))-AVERAGE(A3:L3))^2*P3</f>
        <v>378075</v>
      </c>
      <c r="W3" s="1">
        <f ca="1">(AVERAGE(OFFSET(L3,0,1-Q3,1,Q3))-AVERAGE(A3:L3))^2*Q3</f>
        <v>546121</v>
      </c>
      <c r="X3" s="1">
        <f ca="1">(AVERAGE(OFFSET(A3,0,P3,1,N3-P3-Q3))-AVERAGE(A3:L3))^2*(COUNT(A3:M3)-P3-Q3)</f>
        <v>34113.800000000017</v>
      </c>
      <c r="Z3" s="4">
        <f ca="1">SUM(V3:X3)</f>
        <v>958309.8</v>
      </c>
    </row>
    <row r="4" spans="1:26" x14ac:dyDescent="0.25">
      <c r="A4" s="1">
        <v>120</v>
      </c>
      <c r="B4" s="1">
        <v>132</v>
      </c>
      <c r="C4" s="1">
        <v>138</v>
      </c>
      <c r="D4" s="1">
        <v>150</v>
      </c>
      <c r="E4" s="1">
        <v>210</v>
      </c>
      <c r="F4" s="1">
        <v>216</v>
      </c>
      <c r="G4" s="1">
        <v>246</v>
      </c>
      <c r="H4" s="1">
        <v>300</v>
      </c>
      <c r="I4" s="1">
        <v>372</v>
      </c>
      <c r="J4" s="1">
        <v>432</v>
      </c>
      <c r="K4" s="1">
        <v>510</v>
      </c>
      <c r="L4" s="1">
        <v>636</v>
      </c>
      <c r="N4" s="1">
        <f>COUNT(A4:M4)</f>
        <v>12</v>
      </c>
      <c r="P4" s="2">
        <v>7</v>
      </c>
      <c r="Q4" s="2">
        <v>2</v>
      </c>
      <c r="R4" s="1">
        <f>SUM(P4:Q4)</f>
        <v>9</v>
      </c>
      <c r="T4" s="1">
        <f>N4-P4-Q4</f>
        <v>3</v>
      </c>
      <c r="V4" s="1">
        <f ca="1">(AVERAGE(OFFSET(A4,0,0,1,P4))-AVERAGE(A4:L4))^2*P4</f>
        <v>93150.892857142855</v>
      </c>
      <c r="W4" s="1">
        <f ca="1">(AVERAGE(OFFSET(L4,0,1-Q4,1,Q4))-AVERAGE(A4:L4))^2*Q4</f>
        <v>161880.5</v>
      </c>
      <c r="X4" s="1">
        <f ca="1">(AVERAGE(OFFSET(A4,0,P4,1,N4-P4-Q4))-AVERAGE(A4:L4))^2*(COUNT(A4:M4)-P4-Q4)</f>
        <v>18960.75</v>
      </c>
      <c r="Z4" s="4">
        <f ca="1">SUM(V4:X4)</f>
        <v>273992.14285714284</v>
      </c>
    </row>
  </sheetData>
  <sortState columnSort="1" ref="A4:L4">
    <sortCondition ref="A4:L4"/>
  </sortState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5</cp:lastModifiedBy>
  <dcterms:created xsi:type="dcterms:W3CDTF">2017-08-28T18:15:19Z</dcterms:created>
  <dcterms:modified xsi:type="dcterms:W3CDTF">2017-08-28T18:39:19Z</dcterms:modified>
</cp:coreProperties>
</file>