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75" windowWidth="20730" windowHeight="11760" tabRatio="750" activeTab="1"/>
  </bookViews>
  <sheets>
    <sheet name="Август" sheetId="8" r:id="rId1"/>
    <sheet name="Сентябрь" sheetId="9" r:id="rId2"/>
  </sheets>
  <calcPr calcId="145621"/>
</workbook>
</file>

<file path=xl/calcChain.xml><?xml version="1.0" encoding="utf-8"?>
<calcChain xmlns="http://schemas.openxmlformats.org/spreadsheetml/2006/main">
  <c r="F72" i="9" l="1"/>
  <c r="F95" i="8"/>
  <c r="F96" i="8"/>
  <c r="F97" i="8"/>
  <c r="F98" i="8"/>
  <c r="F94" i="8"/>
  <c r="F88" i="8"/>
  <c r="F89" i="8"/>
  <c r="F90" i="8"/>
  <c r="F91" i="8"/>
  <c r="F92" i="8"/>
  <c r="F87" i="8"/>
  <c r="F81" i="8"/>
  <c r="F82" i="8"/>
  <c r="F83" i="8"/>
  <c r="F84" i="8"/>
  <c r="F85" i="8"/>
  <c r="F80" i="8"/>
  <c r="F76" i="8"/>
  <c r="F77" i="8"/>
  <c r="F78" i="8"/>
  <c r="F75" i="8"/>
  <c r="F73" i="8"/>
  <c r="F71" i="8"/>
  <c r="F67" i="8"/>
  <c r="F68" i="8"/>
  <c r="F69" i="8"/>
  <c r="F66" i="8"/>
  <c r="F62" i="8"/>
  <c r="F63" i="8"/>
  <c r="F64" i="8"/>
  <c r="F61" i="8"/>
  <c r="F59" i="8"/>
  <c r="F50" i="8"/>
  <c r="F51" i="8"/>
  <c r="F52" i="8"/>
  <c r="F53" i="8"/>
  <c r="F54" i="8"/>
  <c r="F55" i="8"/>
  <c r="F56" i="8"/>
  <c r="F57" i="8"/>
  <c r="F58" i="8"/>
  <c r="F38" i="8"/>
  <c r="F39" i="8"/>
  <c r="F40" i="8"/>
  <c r="F41" i="8"/>
  <c r="F42" i="8"/>
  <c r="F43" i="8"/>
  <c r="F44" i="8"/>
  <c r="F45" i="8"/>
  <c r="F46" i="8"/>
  <c r="F47" i="8"/>
  <c r="F48" i="8"/>
  <c r="F49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AO17" i="9"/>
  <c r="E95" i="9"/>
  <c r="E96" i="9"/>
  <c r="E97" i="9"/>
  <c r="E98" i="9"/>
  <c r="E94" i="9"/>
  <c r="E88" i="9"/>
  <c r="E89" i="9"/>
  <c r="E90" i="9"/>
  <c r="E91" i="9"/>
  <c r="E92" i="9"/>
  <c r="E87" i="9"/>
  <c r="E81" i="9"/>
  <c r="E82" i="9"/>
  <c r="E83" i="9"/>
  <c r="E84" i="9"/>
  <c r="E85" i="9"/>
  <c r="E80" i="9"/>
  <c r="E76" i="9"/>
  <c r="E77" i="9"/>
  <c r="E78" i="9"/>
  <c r="E75" i="9"/>
  <c r="E72" i="9"/>
  <c r="E73" i="9"/>
  <c r="E71" i="9"/>
  <c r="E67" i="9"/>
  <c r="E68" i="9"/>
  <c r="E69" i="9"/>
  <c r="E66" i="9"/>
  <c r="E62" i="9"/>
  <c r="E63" i="9"/>
  <c r="E64" i="9"/>
  <c r="E61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17" i="9"/>
  <c r="D95" i="9"/>
  <c r="D96" i="9"/>
  <c r="D97" i="9"/>
  <c r="D98" i="9"/>
  <c r="D94" i="9"/>
  <c r="D88" i="9"/>
  <c r="D89" i="9"/>
  <c r="D90" i="9"/>
  <c r="D91" i="9"/>
  <c r="D92" i="9"/>
  <c r="D87" i="9"/>
  <c r="D81" i="9"/>
  <c r="D82" i="9"/>
  <c r="D83" i="9"/>
  <c r="D84" i="9"/>
  <c r="D85" i="9"/>
  <c r="D80" i="9"/>
  <c r="D76" i="9"/>
  <c r="D77" i="9"/>
  <c r="D78" i="9"/>
  <c r="D75" i="9"/>
  <c r="D72" i="9"/>
  <c r="D73" i="9"/>
  <c r="D71" i="9"/>
  <c r="D67" i="9"/>
  <c r="D68" i="9"/>
  <c r="D69" i="9"/>
  <c r="D66" i="9"/>
  <c r="D64" i="9"/>
  <c r="D62" i="9"/>
  <c r="D63" i="9"/>
  <c r="D61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39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17" i="9"/>
  <c r="C18" i="8"/>
  <c r="C95" i="9"/>
  <c r="C97" i="9"/>
  <c r="C96" i="9"/>
  <c r="C98" i="9"/>
  <c r="C94" i="9"/>
  <c r="C88" i="9"/>
  <c r="C90" i="9"/>
  <c r="C92" i="9"/>
  <c r="C89" i="9"/>
  <c r="C91" i="9"/>
  <c r="C87" i="9"/>
  <c r="C82" i="9"/>
  <c r="C84" i="9"/>
  <c r="C81" i="9"/>
  <c r="C83" i="9"/>
  <c r="C85" i="9"/>
  <c r="C80" i="9"/>
  <c r="C76" i="9"/>
  <c r="C78" i="9"/>
  <c r="C77" i="9"/>
  <c r="C75" i="9"/>
  <c r="C73" i="9"/>
  <c r="C72" i="9"/>
  <c r="C71" i="9"/>
  <c r="C68" i="9"/>
  <c r="C67" i="9"/>
  <c r="C69" i="9"/>
  <c r="C66" i="9"/>
  <c r="C62" i="9"/>
  <c r="C64" i="9"/>
  <c r="C63" i="9"/>
  <c r="C61" i="9"/>
  <c r="C19" i="9"/>
  <c r="C21" i="9"/>
  <c r="C23" i="9"/>
  <c r="C25" i="9"/>
  <c r="C27" i="9"/>
  <c r="C29" i="9"/>
  <c r="C31" i="9"/>
  <c r="C33" i="9"/>
  <c r="C35" i="9"/>
  <c r="C37" i="9"/>
  <c r="C39" i="9"/>
  <c r="C41" i="9"/>
  <c r="C43" i="9"/>
  <c r="C45" i="9"/>
  <c r="C47" i="9"/>
  <c r="C49" i="9"/>
  <c r="C51" i="9"/>
  <c r="C53" i="9"/>
  <c r="C55" i="9"/>
  <c r="C57" i="9"/>
  <c r="C59" i="9"/>
  <c r="C20" i="9"/>
  <c r="C22" i="9"/>
  <c r="C24" i="9"/>
  <c r="C26" i="9"/>
  <c r="C28" i="9"/>
  <c r="C30" i="9"/>
  <c r="C32" i="9"/>
  <c r="C34" i="9"/>
  <c r="C36" i="9"/>
  <c r="C38" i="9"/>
  <c r="C40" i="9"/>
  <c r="C42" i="9"/>
  <c r="C44" i="9"/>
  <c r="C46" i="9"/>
  <c r="C48" i="9"/>
  <c r="C50" i="9"/>
  <c r="C52" i="9"/>
  <c r="C54" i="9"/>
  <c r="C56" i="9"/>
  <c r="C58" i="9"/>
  <c r="C18" i="9"/>
  <c r="F98" i="9" l="1"/>
  <c r="F96" i="9"/>
  <c r="F97" i="9"/>
  <c r="F95" i="9"/>
  <c r="F94" i="9"/>
  <c r="F91" i="9"/>
  <c r="F89" i="9"/>
  <c r="F92" i="9"/>
  <c r="F90" i="9"/>
  <c r="F88" i="9"/>
  <c r="F87" i="9"/>
  <c r="F85" i="9"/>
  <c r="F83" i="9"/>
  <c r="F81" i="9"/>
  <c r="F84" i="9"/>
  <c r="F82" i="9"/>
  <c r="F80" i="9"/>
  <c r="F77" i="9"/>
  <c r="F78" i="9"/>
  <c r="F76" i="9"/>
  <c r="F75" i="9"/>
  <c r="F73" i="9"/>
  <c r="F71" i="9"/>
  <c r="F69" i="9"/>
  <c r="F67" i="9"/>
  <c r="F68" i="9"/>
  <c r="F66" i="9"/>
  <c r="F63" i="9"/>
  <c r="F64" i="9"/>
  <c r="F62" i="9"/>
  <c r="F61" i="9"/>
  <c r="F58" i="9"/>
  <c r="F56" i="9"/>
  <c r="F54" i="9"/>
  <c r="F52" i="9"/>
  <c r="F50" i="9"/>
  <c r="F48" i="9"/>
  <c r="F46" i="9"/>
  <c r="F44" i="9"/>
  <c r="F42" i="9"/>
  <c r="F40" i="9"/>
  <c r="F38" i="9"/>
  <c r="F36" i="9"/>
  <c r="F34" i="9"/>
  <c r="F32" i="9"/>
  <c r="F30" i="9"/>
  <c r="F28" i="9"/>
  <c r="F26" i="9"/>
  <c r="F24" i="9"/>
  <c r="F22" i="9"/>
  <c r="F20" i="9"/>
  <c r="F59" i="9"/>
  <c r="F57" i="9"/>
  <c r="F55" i="9"/>
  <c r="F53" i="9"/>
  <c r="F51" i="9"/>
  <c r="F49" i="9"/>
  <c r="F47" i="9"/>
  <c r="F45" i="9"/>
  <c r="F43" i="9"/>
  <c r="F41" i="9"/>
  <c r="F39" i="9"/>
  <c r="F37" i="9"/>
  <c r="F35" i="9"/>
  <c r="F33" i="9"/>
  <c r="F31" i="9"/>
  <c r="F29" i="9"/>
  <c r="F27" i="9"/>
  <c r="F25" i="9"/>
  <c r="F23" i="9"/>
  <c r="F21" i="9"/>
  <c r="F19" i="9"/>
  <c r="F18" i="9"/>
  <c r="F18" i="8"/>
</calcChain>
</file>

<file path=xl/sharedStrings.xml><?xml version="1.0" encoding="utf-8"?>
<sst xmlns="http://schemas.openxmlformats.org/spreadsheetml/2006/main" count="505" uniqueCount="200">
  <si>
    <t xml:space="preserve"> </t>
  </si>
  <si>
    <t>График</t>
  </si>
  <si>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</si>
  <si>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</si>
  <si>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</si>
  <si>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Нормативы простоя в ремонте и ТО, часы</t>
  </si>
  <si>
    <t>График ремонтов и ТО</t>
  </si>
  <si>
    <t>Фактический простой в ремонте (ТО), час.</t>
  </si>
  <si>
    <t>(вид ремонта)</t>
  </si>
  <si>
    <t>ТО</t>
  </si>
  <si>
    <t>ТР</t>
  </si>
  <si>
    <t>КР</t>
  </si>
  <si>
    <t>Линия №1 Berstorff (1500 кг/ч)</t>
  </si>
  <si>
    <t>1.1</t>
  </si>
  <si>
    <t>Двушнековый экструдер ZE110</t>
  </si>
  <si>
    <t>1.2</t>
  </si>
  <si>
    <t>Экструдер KE400</t>
  </si>
  <si>
    <t>1.3</t>
  </si>
  <si>
    <t>Металлосепаратор</t>
  </si>
  <si>
    <t>1.4</t>
  </si>
  <si>
    <t>Установка гравиметрического дозирования Colotronic</t>
  </si>
  <si>
    <t>1.5</t>
  </si>
  <si>
    <t>Дозирующий насос LEWA(ДМЭ,фреон)</t>
  </si>
  <si>
    <t>1.6</t>
  </si>
  <si>
    <t>Дозирующий насос LEWA (этанол)</t>
  </si>
  <si>
    <t>1.7</t>
  </si>
  <si>
    <t>Дозирующий насос LEWA (углекислота)</t>
  </si>
  <si>
    <t>1.8</t>
  </si>
  <si>
    <r>
      <t>Холодильная установка СО</t>
    </r>
    <r>
      <rPr>
        <sz val="6"/>
        <color indexed="8"/>
        <rFont val="Times New Roman"/>
        <family val="1"/>
        <charset val="204"/>
      </rPr>
      <t>2</t>
    </r>
  </si>
  <si>
    <t>1.9</t>
  </si>
  <si>
    <t>Станции темперирования ZE</t>
  </si>
  <si>
    <t>1.10</t>
  </si>
  <si>
    <t>Станции темперирования КE</t>
  </si>
  <si>
    <t>1.11</t>
  </si>
  <si>
    <t>Калибратор панелей</t>
  </si>
  <si>
    <t>1.12</t>
  </si>
  <si>
    <t>Роликовые вытяжные устройства</t>
  </si>
  <si>
    <t>1.13</t>
  </si>
  <si>
    <t>Паротоннель</t>
  </si>
  <si>
    <t>1.14</t>
  </si>
  <si>
    <t>Установка измерения толщины</t>
  </si>
  <si>
    <t>1.15</t>
  </si>
  <si>
    <t>Механизация фрезерных кабин (приводные рольганги, поворотный стол, летучий нож)</t>
  </si>
  <si>
    <t>1.16</t>
  </si>
  <si>
    <t>Фрезерные кабины</t>
  </si>
  <si>
    <t>1.17</t>
  </si>
  <si>
    <t>Секция флексографической печати</t>
  </si>
  <si>
    <t>1.18</t>
  </si>
  <si>
    <t>Маркиратор</t>
  </si>
  <si>
    <t>1.19</t>
  </si>
  <si>
    <t>Упаковочная машина MAC DUE</t>
  </si>
  <si>
    <t>4(8)</t>
  </si>
  <si>
    <t>12(16)</t>
  </si>
  <si>
    <t>48(60)</t>
  </si>
  <si>
    <t>1.20</t>
  </si>
  <si>
    <t>Термотоннель</t>
  </si>
  <si>
    <t>1.21</t>
  </si>
  <si>
    <t>Автоматический апликатор N-101 линия №1</t>
  </si>
  <si>
    <t>2</t>
  </si>
  <si>
    <t>Линия №2 Berstorff (750 кг/ч)</t>
  </si>
  <si>
    <t>2.1</t>
  </si>
  <si>
    <t>Двушнековый экструдер ZE75</t>
  </si>
  <si>
    <t>2.2</t>
  </si>
  <si>
    <t>Экструдер KE250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</si>
  <si>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</si>
  <si>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</si>
  <si>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</si>
  <si>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</si>
  <si>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</si>
  <si>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</si>
  <si>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</si>
  <si>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</si>
  <si>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</si>
  <si>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</si>
  <si>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</si>
  <si>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</si>
  <si>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</si>
  <si>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</si>
  <si>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</si>
  <si>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</si>
  <si>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</si>
  <si>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Упаковочная машина VIRO</t>
  </si>
  <si>
    <t>2.20</t>
  </si>
  <si>
    <t>3</t>
  </si>
  <si>
    <t>Система подачи сжатого воздуха с трубопроводами</t>
  </si>
  <si>
    <t>3.1</t>
  </si>
  <si>
    <t xml:space="preserve">Компрессор №1 SCK 52-08 </t>
  </si>
  <si>
    <t>3.2</t>
  </si>
  <si>
    <t>Компрессор №2 ALLEGRO-38</t>
  </si>
  <si>
    <t>3.3</t>
  </si>
  <si>
    <t>Трубопроводы подачи сжатого воздуха</t>
  </si>
  <si>
    <t>4</t>
  </si>
  <si>
    <t>Система хранения и подачи  углекислоты с трубопроводами</t>
  </si>
  <si>
    <t>4.1</t>
  </si>
  <si>
    <t>4.2</t>
  </si>
  <si>
    <t>Станция углекислотная перекачивающая АГТ</t>
  </si>
  <si>
    <t>4.3</t>
  </si>
  <si>
    <t>Холодильная установка АГТ</t>
  </si>
  <si>
    <t>4.4</t>
  </si>
  <si>
    <t>Запорная арматура и трубопроводы подачи двуокиси углерода на линии</t>
  </si>
  <si>
    <t>5</t>
  </si>
  <si>
    <t>Система хранения и подачи вспенивающей жидкости с трубопроводами</t>
  </si>
  <si>
    <t>5.1</t>
  </si>
  <si>
    <t>Пневматический насос с двойной мембраной ADBO 030SSTSS</t>
  </si>
  <si>
    <t>5.2</t>
  </si>
  <si>
    <t xml:space="preserve">Насос 1 ЦГ для перекачки этанола из еврокубов в ёмкость хранения </t>
  </si>
  <si>
    <t>5.3</t>
  </si>
  <si>
    <t>Запорная арматура и трубопроводы подачи вспенивающей жидкости на линии</t>
  </si>
  <si>
    <t>6</t>
  </si>
  <si>
    <t>Система аспирации с трубопроводами</t>
  </si>
  <si>
    <t>6.1</t>
  </si>
  <si>
    <t>Вентилятор аспирации TTRc линия №1</t>
  </si>
  <si>
    <t>6.2</t>
  </si>
  <si>
    <t>6.3</t>
  </si>
  <si>
    <t>Фильтр рукавный FMA/S246, с пневматическим отстрелом линия №1</t>
  </si>
  <si>
    <t>6.4</t>
  </si>
  <si>
    <t>Фильтр рукавный FMA/S246, с пневматическим отстрелом линия №2</t>
  </si>
  <si>
    <t>7</t>
  </si>
  <si>
    <t>Система пневмотранспорта с трубопроводами</t>
  </si>
  <si>
    <t>7.1</t>
  </si>
  <si>
    <t>Мешалка силоса №1</t>
  </si>
  <si>
    <t>7.2</t>
  </si>
  <si>
    <t>7.3</t>
  </si>
  <si>
    <t>8</t>
  </si>
  <si>
    <t>Система водооборота и захолаживания воды</t>
  </si>
  <si>
    <t>8.1</t>
  </si>
  <si>
    <t>Насос водооборота№1</t>
  </si>
  <si>
    <t>8.2</t>
  </si>
  <si>
    <t>8.3</t>
  </si>
  <si>
    <t>Система трубопроводов подачи захоложенной воды</t>
  </si>
  <si>
    <t>8.4</t>
  </si>
  <si>
    <t>Холодильно-ресиверный агрегат AKРЦ</t>
  </si>
  <si>
    <t>8.5</t>
  </si>
  <si>
    <t>Холодильная установка YORK водооборот линии №1</t>
  </si>
  <si>
    <t>9</t>
  </si>
  <si>
    <t>Система подачи пара с трубопроводами</t>
  </si>
  <si>
    <t>9.1</t>
  </si>
  <si>
    <t>9.2</t>
  </si>
  <si>
    <t>Электропарогенератор тэновый ЭПГ-400-ТУП</t>
  </si>
  <si>
    <t>9.3</t>
  </si>
  <si>
    <t>Водоочистная установка ЭКО-5М</t>
  </si>
  <si>
    <t>9.4</t>
  </si>
  <si>
    <t>Водоочистная установка ООС-0,5</t>
  </si>
  <si>
    <t>9.5</t>
  </si>
  <si>
    <t>Запорная арматура и трубопроводы подачи пара на термотунели</t>
  </si>
  <si>
    <t>Насос водооборота№2</t>
  </si>
  <si>
    <t>Электропарогенератор тэновый ЭПГ-200-ТУП</t>
  </si>
  <si>
    <t>Вентилятор подачи стружки №1</t>
  </si>
  <si>
    <t>Вентилятор подачи стружки №2</t>
  </si>
  <si>
    <t>Дозатор силоса №2</t>
  </si>
  <si>
    <t>Дозатор силоса №1</t>
  </si>
  <si>
    <t>Мешалка силоса №2</t>
  </si>
  <si>
    <t>7.4</t>
  </si>
  <si>
    <t>7.5</t>
  </si>
  <si>
    <t>7.6</t>
  </si>
  <si>
    <t>Плановый простой в ремонте (ТО), час.</t>
  </si>
  <si>
    <t>Вентилятор аспирации ВРП 122 линия №2 (резервный)</t>
  </si>
  <si>
    <t>3.4</t>
  </si>
  <si>
    <t>Адсорбционный осушитель воздуха Donaldson №1</t>
  </si>
  <si>
    <r>
      <t>Дожимной компрессор AGD-4 подача СО</t>
    </r>
    <r>
      <rPr>
        <sz val="6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на линии</t>
    </r>
  </si>
  <si>
    <t>КР 28.03.2017</t>
  </si>
  <si>
    <t>ТР, 28.03.2017</t>
  </si>
  <si>
    <t>ТО 09.03.2017</t>
  </si>
  <si>
    <t>планово-предупредительного ремонта и технического обслуживания на  август 2017 года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</si>
  <si>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</si>
  <si>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</si>
  <si>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</si>
  <si>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ТО 21.06.2017</t>
  </si>
  <si>
    <t>ТО 10.06.2017</t>
  </si>
  <si>
    <t>ТО 04.07.2017</t>
  </si>
  <si>
    <t>ТО 04.07.2018</t>
  </si>
  <si>
    <t>ТО 04.07.2019</t>
  </si>
  <si>
    <t>ТО 04.07.2020</t>
  </si>
  <si>
    <t>ТО 04.07.2021</t>
  </si>
  <si>
    <t>ТО 21.07.2017</t>
  </si>
  <si>
    <t>ТО 20.07.2017</t>
  </si>
  <si>
    <t>ТО 20.07.2018</t>
  </si>
  <si>
    <t>ТО 20.07.2019</t>
  </si>
  <si>
    <t>ТО 09.01.2017</t>
  </si>
  <si>
    <t>ТР 09.01.2017</t>
  </si>
  <si>
    <t>ТО 10.06.2021</t>
  </si>
  <si>
    <t>КР 09.01.2017</t>
  </si>
  <si>
    <t>Т0 04.06.2017</t>
  </si>
  <si>
    <t>ТО 15.06.2017</t>
  </si>
  <si>
    <t>Т0 15.06.2017</t>
  </si>
  <si>
    <t>ТР 18.06.2017</t>
  </si>
  <si>
    <t>ТО, 16.05.2017</t>
  </si>
  <si>
    <t>ТО 14.03.2017</t>
  </si>
  <si>
    <t>ТО 26.03.2017</t>
  </si>
  <si>
    <t>ТО, 20.07.2017</t>
  </si>
  <si>
    <t>ТО 15.07.2017</t>
  </si>
  <si>
    <t>Насос водооборота№3</t>
  </si>
  <si>
    <t>ТР 10.03.2017</t>
  </si>
  <si>
    <t>8.6</t>
  </si>
  <si>
    <t>планово-предупредительного ремонта и технического обслуживания на  сентябрть 2017 года</t>
  </si>
  <si>
    <t>ТО 15.08.2017</t>
  </si>
  <si>
    <t>8 ТО</t>
  </si>
  <si>
    <t>ТО 18.03.2017</t>
  </si>
  <si>
    <t>ТО 14.08.2017</t>
  </si>
  <si>
    <t>ТО 29.08.2017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</si>
</sst>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b/>
      <sz val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14" fontId="1" fillId="2" borderId="34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" fillId="2" borderId="55" xfId="0" applyFont="1" applyFill="1" applyBorder="1" applyAlignment="1">
      <alignment horizontal="left" vertical="center"/>
    </xf>
    <xf numFmtId="0" fontId="1" fillId="2" borderId="40" xfId="0" applyFont="1" applyFill="1" applyBorder="1" applyAlignment="1"/>
    <xf numFmtId="0" fontId="1" fillId="2" borderId="37" xfId="0" applyFont="1" applyFill="1" applyBorder="1" applyAlignment="1"/>
    <xf numFmtId="49" fontId="1" fillId="0" borderId="36" xfId="0" applyNumberFormat="1" applyFont="1" applyBorder="1" applyAlignment="1">
      <alignment horizontal="center" vertical="center"/>
    </xf>
    <xf numFmtId="49" fontId="1" fillId="0" borderId="56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/>
    <xf numFmtId="0" fontId="2" fillId="3" borderId="27" xfId="0" applyFont="1" applyFill="1" applyBorder="1" applyAlignment="1"/>
    <xf numFmtId="0" fontId="2" fillId="2" borderId="27" xfId="0" applyFont="1" applyFill="1" applyBorder="1" applyAlignment="1">
      <alignment vertical="center" wrapText="1"/>
    </xf>
    <xf numFmtId="0" fontId="2" fillId="2" borderId="51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57" xfId="0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4" xfId="0" applyFont="1" applyFill="1" applyBorder="1" applyAlignment="1"/>
    <xf numFmtId="0" fontId="1" fillId="0" borderId="45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2" fillId="3" borderId="21" xfId="0" applyFont="1" applyFill="1" applyBorder="1" applyAlignment="1">
      <alignment horizontal="center"/>
    </xf>
    <xf numFmtId="0" fontId="1" fillId="3" borderId="21" xfId="0" applyFont="1" applyFill="1" applyBorder="1" applyAlignment="1"/>
    <xf numFmtId="0" fontId="1" fillId="2" borderId="18" xfId="0" applyFont="1" applyFill="1" applyBorder="1" applyAlignment="1"/>
    <xf numFmtId="0" fontId="2" fillId="2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 applyAlignment="1"/>
    <xf numFmtId="0" fontId="2" fillId="3" borderId="21" xfId="0" applyFont="1" applyFill="1" applyBorder="1" applyAlignment="1"/>
    <xf numFmtId="0" fontId="2" fillId="2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2" borderId="18" xfId="0" applyFont="1" applyFill="1" applyBorder="1" applyAlignment="1"/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top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2" fillId="2" borderId="1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/>
    <xf numFmtId="0" fontId="2" fillId="2" borderId="57" xfId="0" applyFont="1" applyFill="1" applyBorder="1" applyAlignment="1">
      <alignment horizontal="left" vertical="center" wrapText="1"/>
    </xf>
    <xf numFmtId="0" fontId="0" fillId="0" borderId="57" xfId="0" applyBorder="1" applyAlignment="1"/>
    <xf numFmtId="0" fontId="0" fillId="0" borderId="57" xfId="0" applyBorder="1" applyAlignment="1">
      <alignment horizontal="left" vertical="center"/>
    </xf>
    <xf numFmtId="14" fontId="5" fillId="2" borderId="21" xfId="0" applyNumberFormat="1" applyFont="1" applyFill="1" applyBorder="1" applyAlignment="1">
      <alignment horizontal="center" textRotation="90"/>
    </xf>
    <xf numFmtId="0" fontId="5" fillId="2" borderId="21" xfId="0" applyFont="1" applyFill="1" applyBorder="1" applyAlignment="1">
      <alignment horizontal="center" textRotation="90"/>
    </xf>
    <xf numFmtId="0" fontId="5" fillId="2" borderId="27" xfId="0" applyFont="1" applyFill="1" applyBorder="1" applyAlignment="1">
      <alignment horizontal="center" textRotation="90"/>
    </xf>
    <xf numFmtId="14" fontId="5" fillId="3" borderId="21" xfId="0" applyNumberFormat="1" applyFont="1" applyFill="1" applyBorder="1" applyAlignment="1">
      <alignment horizontal="center" textRotation="90"/>
    </xf>
    <xf numFmtId="0" fontId="5" fillId="3" borderId="21" xfId="0" applyFont="1" applyFill="1" applyBorder="1" applyAlignment="1">
      <alignment horizontal="center" textRotation="90"/>
    </xf>
    <xf numFmtId="0" fontId="5" fillId="3" borderId="27" xfId="0" applyFont="1" applyFill="1" applyBorder="1" applyAlignment="1">
      <alignment horizontal="center" textRotation="90"/>
    </xf>
    <xf numFmtId="0" fontId="5" fillId="3" borderId="3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9" fillId="0" borderId="63" xfId="0" applyNumberFormat="1" applyFont="1" applyFill="1" applyBorder="1" applyAlignment="1">
      <alignment horizontal="center" vertical="center" textRotation="90" wrapText="1"/>
    </xf>
    <xf numFmtId="0" fontId="10" fillId="0" borderId="38" xfId="0" applyFont="1" applyFill="1" applyBorder="1" applyAlignment="1">
      <alignment horizontal="center" vertical="center" textRotation="90" wrapText="1"/>
    </xf>
    <xf numFmtId="0" fontId="10" fillId="0" borderId="48" xfId="0" applyFont="1" applyFill="1" applyBorder="1" applyAlignment="1">
      <alignment horizontal="center" vertical="center" textRotation="90" wrapText="1"/>
    </xf>
    <xf numFmtId="14" fontId="9" fillId="2" borderId="63" xfId="0" applyNumberFormat="1" applyFont="1" applyFill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14" fontId="5" fillId="3" borderId="21" xfId="0" applyNumberFormat="1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 textRotation="90"/>
    </xf>
    <xf numFmtId="0" fontId="5" fillId="3" borderId="27" xfId="0" applyFont="1" applyFill="1" applyBorder="1" applyAlignment="1">
      <alignment horizontal="center" vertical="center" textRotation="90"/>
    </xf>
    <xf numFmtId="14" fontId="5" fillId="2" borderId="21" xfId="0" applyNumberFormat="1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2" borderId="27" xfId="0" applyFont="1" applyFill="1" applyBorder="1" applyAlignment="1">
      <alignment horizontal="center" vertical="center" textRotation="90"/>
    </xf>
    <xf numFmtId="0" fontId="2" fillId="2" borderId="5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8"/>
  <sheetViews>
    <sheetView view="pageBreakPreview" zoomScale="85" zoomScaleNormal="90" zoomScaleSheetLayoutView="85" workbookViewId="0">
      <selection activeCell="C18" sqref="C18"/>
    </sheetView>
  </sheetViews>
  <sheetFormatPr defaultRowHeight="12.75" x14ac:dyDescent="0.2"/>
  <cols>
    <col min="1" max="1" width="4.85546875" style="185" customWidth="1"/>
    <col min="2" max="2" width="21.140625" style="185" customWidth="1"/>
    <col min="3" max="3" width="13.28515625" style="185" customWidth="1"/>
    <col min="4" max="6" width="9.140625" style="185"/>
    <col min="7" max="9" width="5.85546875" style="185" customWidth="1"/>
    <col min="10" max="10" width="4.85546875" style="237" customWidth="1"/>
    <col min="11" max="19" width="4.7109375" style="185" customWidth="1"/>
    <col min="20" max="20" width="4.7109375" style="237" customWidth="1"/>
    <col min="21" max="24" width="4.7109375" style="185" customWidth="1"/>
    <col min="25" max="26" width="4.7109375" style="237" customWidth="1"/>
    <col min="27" max="34" width="4.7109375" style="185" customWidth="1"/>
    <col min="35" max="35" width="4.7109375" style="237" customWidth="1"/>
    <col min="36" max="42" width="4.7109375" style="185" customWidth="1"/>
    <col min="43" max="16384" width="9.140625" style="185"/>
  </cols>
  <sheetData>
    <row r="1" spans="1:42" x14ac:dyDescent="0.2">
      <c r="A1" s="2"/>
      <c r="B1" s="256"/>
      <c r="C1" s="256"/>
      <c r="D1" s="2"/>
      <c r="E1" s="2"/>
      <c r="F1" s="2"/>
      <c r="G1" s="2"/>
      <c r="H1" s="2"/>
      <c r="I1" s="2"/>
      <c r="J1" s="236"/>
      <c r="K1" s="2"/>
      <c r="L1" s="2"/>
      <c r="M1" s="2"/>
      <c r="N1" s="2"/>
      <c r="O1" s="2"/>
      <c r="P1" s="2"/>
      <c r="Q1" s="2"/>
      <c r="R1" s="2"/>
      <c r="S1" s="2"/>
      <c r="T1" s="236"/>
      <c r="U1" s="2"/>
      <c r="V1" s="2"/>
      <c r="W1" s="2"/>
      <c r="X1" s="2"/>
      <c r="Y1" s="236"/>
      <c r="Z1" s="236"/>
      <c r="AA1" s="2"/>
      <c r="AB1" s="2"/>
      <c r="AC1" s="2"/>
      <c r="AD1" s="2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</row>
    <row r="2" spans="1:42" x14ac:dyDescent="0.2">
      <c r="A2" s="2"/>
      <c r="B2" s="257"/>
      <c r="C2" s="257"/>
      <c r="D2" s="2"/>
      <c r="E2" s="2"/>
      <c r="F2" s="2"/>
      <c r="G2" s="2"/>
      <c r="H2" s="2"/>
      <c r="I2" s="2"/>
      <c r="J2" s="236"/>
      <c r="K2" s="2"/>
      <c r="L2" s="2"/>
      <c r="M2" s="2"/>
      <c r="N2" s="2"/>
      <c r="O2" s="2"/>
      <c r="P2" s="2"/>
      <c r="Q2" s="2"/>
      <c r="R2" s="2"/>
      <c r="S2" s="2"/>
      <c r="T2" s="236"/>
      <c r="U2" s="2"/>
      <c r="V2" s="2"/>
      <c r="W2" s="2"/>
      <c r="X2" s="2"/>
      <c r="Y2" s="236"/>
      <c r="Z2" s="236"/>
      <c r="AA2" s="2"/>
      <c r="AB2" s="2"/>
      <c r="AC2" s="2"/>
      <c r="AD2" s="2"/>
      <c r="AE2" s="2"/>
      <c r="AF2" s="2"/>
      <c r="AG2" s="184"/>
      <c r="AH2" s="184"/>
      <c r="AI2" s="236"/>
      <c r="AJ2" s="184"/>
      <c r="AK2" s="184"/>
      <c r="AL2" s="184"/>
      <c r="AM2" s="184"/>
      <c r="AN2" s="184"/>
      <c r="AO2" s="184"/>
      <c r="AP2" s="184"/>
    </row>
    <row r="3" spans="1:42" x14ac:dyDescent="0.2">
      <c r="A3" s="2"/>
      <c r="B3" s="258"/>
      <c r="C3" s="259"/>
      <c r="D3" s="2"/>
      <c r="E3" s="2"/>
      <c r="F3" s="2"/>
      <c r="G3" s="2"/>
      <c r="H3" s="2"/>
      <c r="I3" s="2"/>
      <c r="J3" s="236"/>
      <c r="K3" s="2"/>
      <c r="L3" s="2"/>
      <c r="M3" s="2"/>
      <c r="N3" s="2"/>
      <c r="O3" s="2"/>
      <c r="P3" s="2"/>
      <c r="Q3" s="2"/>
      <c r="R3" s="2"/>
      <c r="S3" s="2"/>
      <c r="T3" s="236"/>
      <c r="U3" s="2"/>
      <c r="V3" s="2"/>
      <c r="W3" s="2"/>
      <c r="X3" s="2"/>
      <c r="Y3" s="236"/>
      <c r="Z3" s="236"/>
      <c r="AA3" s="2"/>
      <c r="AB3" s="2"/>
      <c r="AC3" s="2"/>
      <c r="AD3" s="258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</row>
    <row r="4" spans="1:42" x14ac:dyDescent="0.2">
      <c r="A4" s="2"/>
      <c r="B4" s="257"/>
      <c r="C4" s="257"/>
      <c r="D4" s="2"/>
      <c r="E4" s="2"/>
      <c r="F4" s="2"/>
      <c r="G4" s="2"/>
      <c r="H4" s="2"/>
      <c r="I4" s="2"/>
      <c r="J4" s="236"/>
      <c r="K4" s="2"/>
      <c r="L4" s="2"/>
      <c r="M4" s="2"/>
      <c r="N4" s="2"/>
      <c r="O4" s="2"/>
      <c r="P4" s="2"/>
      <c r="Q4" s="2"/>
      <c r="R4" s="2"/>
      <c r="S4" s="2"/>
      <c r="T4" s="236"/>
      <c r="U4" s="2"/>
      <c r="V4" s="2"/>
      <c r="W4" s="2"/>
      <c r="X4" s="2"/>
      <c r="Y4" s="236"/>
      <c r="Z4" s="236"/>
      <c r="AA4" s="2"/>
      <c r="AB4" s="2"/>
      <c r="AC4" s="2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</row>
    <row r="5" spans="1:42" x14ac:dyDescent="0.2">
      <c r="A5" s="2"/>
      <c r="B5" s="257"/>
      <c r="C5" s="257"/>
      <c r="D5" s="2"/>
      <c r="E5" s="2"/>
      <c r="G5" s="2"/>
      <c r="H5" s="2"/>
      <c r="I5" s="2"/>
      <c r="J5" s="236"/>
      <c r="K5" s="2"/>
      <c r="L5" s="2"/>
      <c r="M5" s="2"/>
      <c r="N5" s="2"/>
      <c r="O5" s="2"/>
      <c r="P5" s="2"/>
      <c r="Q5" s="2"/>
      <c r="R5" s="2"/>
      <c r="S5" s="2"/>
      <c r="T5" s="236"/>
      <c r="U5" s="2"/>
      <c r="V5" s="2"/>
      <c r="W5" s="2"/>
      <c r="X5" s="2"/>
      <c r="Y5" s="236"/>
      <c r="Z5" s="236"/>
      <c r="AA5" s="2"/>
      <c r="AB5" s="2"/>
      <c r="AC5" s="2"/>
      <c r="AD5" s="2"/>
      <c r="AE5" s="2"/>
      <c r="AF5" s="2"/>
      <c r="AG5" s="2"/>
      <c r="AH5" s="2"/>
      <c r="AI5" s="236"/>
      <c r="AJ5" s="2"/>
      <c r="AK5" s="2"/>
      <c r="AL5" s="2"/>
      <c r="AM5" s="2"/>
      <c r="AN5" s="2"/>
      <c r="AO5" s="2"/>
      <c r="AP5" s="184"/>
    </row>
    <row r="6" spans="1:42" x14ac:dyDescent="0.2">
      <c r="A6" s="2"/>
      <c r="B6" s="2"/>
      <c r="C6" s="2"/>
      <c r="D6" s="2"/>
      <c r="E6" s="2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"/>
      <c r="AF6" s="2"/>
      <c r="AG6" s="2"/>
      <c r="AH6" s="2"/>
      <c r="AI6" s="236"/>
      <c r="AJ6" s="2"/>
      <c r="AK6" s="2"/>
      <c r="AL6" s="2"/>
      <c r="AM6" s="2"/>
      <c r="AN6" s="2"/>
      <c r="AO6" s="2"/>
      <c r="AP6" s="2"/>
    </row>
    <row r="7" spans="1:42" x14ac:dyDescent="0.2">
      <c r="A7" s="2"/>
      <c r="B7" s="2"/>
      <c r="C7" s="2"/>
      <c r="D7" s="2"/>
      <c r="E7" s="2"/>
      <c r="F7" s="2"/>
      <c r="G7" s="184"/>
      <c r="H7" s="184"/>
      <c r="I7" s="2"/>
      <c r="J7" s="236"/>
      <c r="K7" s="2"/>
      <c r="L7" s="2"/>
      <c r="M7" s="2"/>
      <c r="N7" s="2"/>
      <c r="O7" s="2"/>
      <c r="P7" s="2"/>
      <c r="Q7" s="2"/>
      <c r="R7" s="2"/>
      <c r="S7" s="2"/>
      <c r="T7" s="236"/>
      <c r="U7" s="2"/>
      <c r="V7" s="2"/>
      <c r="W7" s="2"/>
      <c r="X7" s="2"/>
      <c r="Y7" s="236"/>
      <c r="Z7" s="236"/>
      <c r="AA7" s="2"/>
      <c r="AB7" s="2"/>
      <c r="AC7" s="2"/>
      <c r="AD7" s="184"/>
      <c r="AE7" s="2"/>
      <c r="AF7" s="2"/>
      <c r="AG7" s="2"/>
      <c r="AH7" s="2"/>
      <c r="AI7" s="236"/>
      <c r="AJ7" s="2"/>
      <c r="AK7" s="2"/>
      <c r="AL7" s="2"/>
      <c r="AM7" s="2"/>
      <c r="AN7" s="2"/>
      <c r="AO7" s="2"/>
      <c r="AP7" s="2"/>
    </row>
    <row r="8" spans="1:42" ht="18.75" x14ac:dyDescent="0.2">
      <c r="A8" s="2"/>
      <c r="B8" s="261" t="s">
        <v>1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</row>
    <row r="9" spans="1:42" ht="15.75" x14ac:dyDescent="0.2">
      <c r="A9" s="81"/>
      <c r="B9" s="262" t="s">
        <v>163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</row>
    <row r="10" spans="1:42" ht="16.5" thickBot="1" x14ac:dyDescent="0.25">
      <c r="A10" s="81"/>
      <c r="B10" s="186"/>
      <c r="C10" s="186"/>
      <c r="D10" s="186"/>
      <c r="E10" s="186"/>
      <c r="F10" s="186"/>
      <c r="G10" s="186"/>
      <c r="H10" s="186"/>
      <c r="I10" s="186"/>
      <c r="J10" s="94"/>
      <c r="K10" s="186"/>
      <c r="L10" s="186"/>
      <c r="M10" s="186"/>
      <c r="N10" s="186"/>
      <c r="O10" s="186"/>
      <c r="P10" s="186"/>
      <c r="Q10" s="186"/>
      <c r="R10" s="186"/>
      <c r="S10" s="186"/>
      <c r="T10" s="94"/>
      <c r="U10" s="186"/>
      <c r="V10" s="186"/>
      <c r="W10" s="186"/>
      <c r="X10" s="186"/>
      <c r="Y10" s="94"/>
      <c r="Z10" s="94"/>
      <c r="AA10" s="186"/>
      <c r="AB10" s="186"/>
      <c r="AC10" s="186"/>
      <c r="AD10" s="186"/>
      <c r="AE10" s="186"/>
      <c r="AF10" s="186"/>
      <c r="AG10" s="186"/>
      <c r="AH10" s="186"/>
      <c r="AI10" s="94"/>
      <c r="AJ10" s="186"/>
      <c r="AK10" s="186"/>
      <c r="AL10" s="186"/>
      <c r="AM10" s="186"/>
      <c r="AN10" s="186"/>
      <c r="AO10" s="186"/>
      <c r="AP10" s="186"/>
    </row>
    <row r="11" spans="1:42" x14ac:dyDescent="0.2">
      <c r="A11" s="263" t="s">
        <v>2</v>
      </c>
      <c r="B11" s="266" t="s">
        <v>3</v>
      </c>
      <c r="C11" s="269" t="s">
        <v>4</v>
      </c>
      <c r="D11" s="272" t="s">
        <v>164</v>
      </c>
      <c r="E11" s="275" t="s">
        <v>165</v>
      </c>
      <c r="F11" s="247" t="s">
        <v>166</v>
      </c>
      <c r="G11" s="278" t="s">
        <v>5</v>
      </c>
      <c r="H11" s="279"/>
      <c r="I11" s="280"/>
      <c r="J11" s="250" t="s">
        <v>6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84" t="s">
        <v>155</v>
      </c>
      <c r="AP11" s="287" t="s">
        <v>7</v>
      </c>
    </row>
    <row r="12" spans="1:42" x14ac:dyDescent="0.2">
      <c r="A12" s="264"/>
      <c r="B12" s="267"/>
      <c r="C12" s="270"/>
      <c r="D12" s="273"/>
      <c r="E12" s="276"/>
      <c r="F12" s="248"/>
      <c r="G12" s="281"/>
      <c r="H12" s="282"/>
      <c r="I12" s="283"/>
      <c r="J12" s="252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85"/>
      <c r="AP12" s="288"/>
    </row>
    <row r="13" spans="1:42" ht="9.75" customHeight="1" x14ac:dyDescent="0.2">
      <c r="A13" s="264"/>
      <c r="B13" s="267"/>
      <c r="C13" s="270"/>
      <c r="D13" s="273"/>
      <c r="E13" s="276"/>
      <c r="F13" s="248"/>
      <c r="G13" s="281"/>
      <c r="H13" s="282"/>
      <c r="I13" s="283"/>
      <c r="J13" s="254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85"/>
      <c r="AP13" s="288"/>
    </row>
    <row r="14" spans="1:42" x14ac:dyDescent="0.2">
      <c r="A14" s="264"/>
      <c r="B14" s="267"/>
      <c r="C14" s="270"/>
      <c r="D14" s="273"/>
      <c r="E14" s="276"/>
      <c r="F14" s="248"/>
      <c r="G14" s="281"/>
      <c r="H14" s="282"/>
      <c r="I14" s="283"/>
      <c r="J14" s="241">
        <v>42948</v>
      </c>
      <c r="K14" s="241">
        <v>42949</v>
      </c>
      <c r="L14" s="241">
        <v>42950</v>
      </c>
      <c r="M14" s="241">
        <v>42951</v>
      </c>
      <c r="N14" s="244">
        <v>42952</v>
      </c>
      <c r="O14" s="244">
        <v>42953</v>
      </c>
      <c r="P14" s="241">
        <v>42954</v>
      </c>
      <c r="Q14" s="241">
        <v>42955</v>
      </c>
      <c r="R14" s="241">
        <v>42956</v>
      </c>
      <c r="S14" s="241">
        <v>42957</v>
      </c>
      <c r="T14" s="241">
        <v>42958</v>
      </c>
      <c r="U14" s="244">
        <v>42959</v>
      </c>
      <c r="V14" s="244">
        <v>42960</v>
      </c>
      <c r="W14" s="241">
        <v>42961</v>
      </c>
      <c r="X14" s="241">
        <v>42962</v>
      </c>
      <c r="Y14" s="241">
        <v>42963</v>
      </c>
      <c r="Z14" s="241">
        <v>42964</v>
      </c>
      <c r="AA14" s="241">
        <v>42965</v>
      </c>
      <c r="AB14" s="244">
        <v>42966</v>
      </c>
      <c r="AC14" s="244">
        <v>42967</v>
      </c>
      <c r="AD14" s="241">
        <v>42968</v>
      </c>
      <c r="AE14" s="241">
        <v>42969</v>
      </c>
      <c r="AF14" s="241">
        <v>42970</v>
      </c>
      <c r="AG14" s="241">
        <v>42971</v>
      </c>
      <c r="AH14" s="241">
        <v>42972</v>
      </c>
      <c r="AI14" s="244">
        <v>42973</v>
      </c>
      <c r="AJ14" s="244">
        <v>42974</v>
      </c>
      <c r="AK14" s="241">
        <v>42975</v>
      </c>
      <c r="AL14" s="241">
        <v>42976</v>
      </c>
      <c r="AM14" s="241">
        <v>42977</v>
      </c>
      <c r="AN14" s="241">
        <v>42978</v>
      </c>
      <c r="AO14" s="285"/>
      <c r="AP14" s="288"/>
    </row>
    <row r="15" spans="1:42" x14ac:dyDescent="0.2">
      <c r="A15" s="264"/>
      <c r="B15" s="267"/>
      <c r="C15" s="271"/>
      <c r="D15" s="273"/>
      <c r="E15" s="276"/>
      <c r="F15" s="248"/>
      <c r="G15" s="281"/>
      <c r="H15" s="282"/>
      <c r="I15" s="283"/>
      <c r="J15" s="242"/>
      <c r="K15" s="242"/>
      <c r="L15" s="242"/>
      <c r="M15" s="242"/>
      <c r="N15" s="245"/>
      <c r="O15" s="245"/>
      <c r="P15" s="242"/>
      <c r="Q15" s="242"/>
      <c r="R15" s="242"/>
      <c r="S15" s="242"/>
      <c r="T15" s="242"/>
      <c r="U15" s="245"/>
      <c r="V15" s="245"/>
      <c r="W15" s="242"/>
      <c r="X15" s="242"/>
      <c r="Y15" s="242"/>
      <c r="Z15" s="242"/>
      <c r="AA15" s="242"/>
      <c r="AB15" s="245"/>
      <c r="AC15" s="245"/>
      <c r="AD15" s="242"/>
      <c r="AE15" s="242"/>
      <c r="AF15" s="242"/>
      <c r="AG15" s="242"/>
      <c r="AH15" s="242"/>
      <c r="AI15" s="245"/>
      <c r="AJ15" s="245"/>
      <c r="AK15" s="242"/>
      <c r="AL15" s="242"/>
      <c r="AM15" s="242"/>
      <c r="AN15" s="242"/>
      <c r="AO15" s="285"/>
      <c r="AP15" s="288"/>
    </row>
    <row r="16" spans="1:42" ht="27.75" customHeight="1" thickBot="1" x14ac:dyDescent="0.25">
      <c r="A16" s="265"/>
      <c r="B16" s="268"/>
      <c r="C16" s="188" t="s">
        <v>8</v>
      </c>
      <c r="D16" s="274"/>
      <c r="E16" s="277"/>
      <c r="F16" s="249"/>
      <c r="G16" s="3" t="s">
        <v>9</v>
      </c>
      <c r="H16" s="4" t="s">
        <v>10</v>
      </c>
      <c r="I16" s="5" t="s">
        <v>11</v>
      </c>
      <c r="J16" s="243"/>
      <c r="K16" s="243"/>
      <c r="L16" s="243"/>
      <c r="M16" s="243"/>
      <c r="N16" s="246"/>
      <c r="O16" s="246"/>
      <c r="P16" s="243"/>
      <c r="Q16" s="243"/>
      <c r="R16" s="243"/>
      <c r="S16" s="243"/>
      <c r="T16" s="243"/>
      <c r="U16" s="246"/>
      <c r="V16" s="246"/>
      <c r="W16" s="243"/>
      <c r="X16" s="243"/>
      <c r="Y16" s="243"/>
      <c r="Z16" s="243"/>
      <c r="AA16" s="243"/>
      <c r="AB16" s="246"/>
      <c r="AC16" s="246"/>
      <c r="AD16" s="243"/>
      <c r="AE16" s="243"/>
      <c r="AF16" s="243"/>
      <c r="AG16" s="243"/>
      <c r="AH16" s="243"/>
      <c r="AI16" s="246"/>
      <c r="AJ16" s="246"/>
      <c r="AK16" s="243"/>
      <c r="AL16" s="243"/>
      <c r="AM16" s="243"/>
      <c r="AN16" s="243"/>
      <c r="AO16" s="286"/>
      <c r="AP16" s="289"/>
    </row>
    <row r="17" spans="1:42" ht="26.25" thickBot="1" x14ac:dyDescent="0.25">
      <c r="A17" s="6">
        <v>1</v>
      </c>
      <c r="B17" s="7" t="s">
        <v>12</v>
      </c>
      <c r="C17" s="9"/>
      <c r="D17" s="118">
        <v>40192</v>
      </c>
      <c r="E17" s="117">
        <v>2976</v>
      </c>
      <c r="F17" s="120"/>
      <c r="G17" s="10">
        <v>24</v>
      </c>
      <c r="H17" s="11">
        <v>72</v>
      </c>
      <c r="I17" s="12">
        <v>720</v>
      </c>
      <c r="J17" s="8"/>
      <c r="K17" s="8"/>
      <c r="L17" s="8"/>
      <c r="M17" s="8"/>
      <c r="N17" s="117"/>
      <c r="O17" s="117"/>
      <c r="P17" s="8"/>
      <c r="Q17" s="8"/>
      <c r="R17" s="8"/>
      <c r="S17" s="8"/>
      <c r="T17" s="8">
        <v>14</v>
      </c>
      <c r="U17" s="117"/>
      <c r="V17" s="117"/>
      <c r="W17" s="8"/>
      <c r="X17" s="8"/>
      <c r="Y17" s="8"/>
      <c r="Z17" s="8"/>
      <c r="AA17" s="8"/>
      <c r="AB17" s="117"/>
      <c r="AC17" s="117">
        <v>14</v>
      </c>
      <c r="AD17" s="8"/>
      <c r="AE17" s="8"/>
      <c r="AF17" s="8"/>
      <c r="AG17" s="8"/>
      <c r="AH17" s="8"/>
      <c r="AI17" s="117"/>
      <c r="AJ17" s="117"/>
      <c r="AK17" s="8"/>
      <c r="AL17" s="8"/>
      <c r="AM17" s="8"/>
      <c r="AN17" s="9"/>
      <c r="AO17" s="174">
        <v>28</v>
      </c>
      <c r="AP17" s="13"/>
    </row>
    <row r="18" spans="1:42" ht="26.25" thickBot="1" x14ac:dyDescent="0.25">
      <c r="A18" s="14" t="s">
        <v>13</v>
      </c>
      <c r="B18" s="15" t="s">
        <v>14</v>
      </c>
      <c r="C18" s="23" t="e">
        <f ca="1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#REF!</v>
      </c>
      <c r="D18" s="118">
        <v>40192</v>
      </c>
      <c r="E18" s="117">
        <v>2976</v>
      </c>
      <c r="F18" s="117" t="e">
        <f ca="1">(IFERROR(INDEX(J$14:AN$14,MATCH("*",J18:AN18,)),MAX(J$14:AN$14)+1)-1-RIGHTB(C18,10))*24</f>
        <v>#REF!</v>
      </c>
      <c r="G18" s="17">
        <v>18</v>
      </c>
      <c r="H18" s="114">
        <v>48</v>
      </c>
      <c r="I18" s="18">
        <v>288</v>
      </c>
      <c r="J18" s="19"/>
      <c r="K18" s="19"/>
      <c r="L18" s="19"/>
      <c r="M18" s="19"/>
      <c r="N18" s="96"/>
      <c r="O18" s="96"/>
      <c r="P18" s="19"/>
      <c r="Q18" s="19"/>
      <c r="R18" s="19"/>
      <c r="S18" s="19"/>
      <c r="T18" s="64" t="s">
        <v>9</v>
      </c>
      <c r="U18" s="96"/>
      <c r="V18" s="96"/>
      <c r="W18" s="19"/>
      <c r="X18" s="190"/>
      <c r="Y18" s="19"/>
      <c r="Z18" s="19"/>
      <c r="AA18" s="19"/>
      <c r="AB18" s="96"/>
      <c r="AC18" s="96"/>
      <c r="AD18" s="19"/>
      <c r="AE18" s="19"/>
      <c r="AF18" s="19"/>
      <c r="AG18" s="19"/>
      <c r="AH18" s="19"/>
      <c r="AI18" s="96"/>
      <c r="AJ18" s="96"/>
      <c r="AK18" s="19"/>
      <c r="AL18" s="19"/>
      <c r="AM18" s="19"/>
      <c r="AN18" s="20"/>
      <c r="AO18" s="121">
        <v>18</v>
      </c>
      <c r="AP18" s="116"/>
    </row>
    <row r="19" spans="1:42" ht="13.5" thickBot="1" x14ac:dyDescent="0.25">
      <c r="A19" s="22" t="s">
        <v>15</v>
      </c>
      <c r="B19" s="15" t="s">
        <v>16</v>
      </c>
      <c r="C19" s="23" t="s">
        <v>167</v>
      </c>
      <c r="D19" s="118">
        <v>40192</v>
      </c>
      <c r="E19" s="117">
        <v>2976</v>
      </c>
      <c r="F19" s="117">
        <f t="shared" ref="F19:F59" si="0">(IFERROR(INDEX(J$14:AN$14,MATCH("*",J19:AN19,)),MAX(J$14:AN$14)+1)-1-RIGHTB(C19,10))*24</f>
        <v>1200</v>
      </c>
      <c r="G19" s="24">
        <v>18</v>
      </c>
      <c r="H19" s="25">
        <v>48</v>
      </c>
      <c r="I19" s="26">
        <v>360</v>
      </c>
      <c r="J19" s="27"/>
      <c r="K19" s="27"/>
      <c r="L19" s="27"/>
      <c r="M19" s="27"/>
      <c r="N19" s="98"/>
      <c r="O19" s="98"/>
      <c r="P19" s="27"/>
      <c r="Q19" s="27"/>
      <c r="R19" s="27"/>
      <c r="S19" s="27"/>
      <c r="T19" s="64" t="s">
        <v>9</v>
      </c>
      <c r="U19" s="98"/>
      <c r="V19" s="98"/>
      <c r="W19" s="27"/>
      <c r="X19" s="193"/>
      <c r="Y19" s="27"/>
      <c r="Z19" s="27"/>
      <c r="AA19" s="27"/>
      <c r="AB19" s="98"/>
      <c r="AC19" s="98"/>
      <c r="AD19" s="27"/>
      <c r="AE19" s="27"/>
      <c r="AF19" s="27"/>
      <c r="AG19" s="27"/>
      <c r="AH19" s="27"/>
      <c r="AI19" s="98"/>
      <c r="AJ19" s="98"/>
      <c r="AK19" s="27"/>
      <c r="AL19" s="27"/>
      <c r="AM19" s="27"/>
      <c r="AN19" s="28"/>
      <c r="AO19" s="122">
        <v>18</v>
      </c>
      <c r="AP19" s="30"/>
    </row>
    <row r="20" spans="1:42" ht="13.5" thickBot="1" x14ac:dyDescent="0.25">
      <c r="A20" s="22" t="s">
        <v>17</v>
      </c>
      <c r="B20" s="15" t="s">
        <v>18</v>
      </c>
      <c r="C20" s="23" t="s">
        <v>168</v>
      </c>
      <c r="D20" s="118">
        <v>40192</v>
      </c>
      <c r="E20" s="117">
        <v>2976</v>
      </c>
      <c r="F20" s="117">
        <f t="shared" si="0"/>
        <v>1464</v>
      </c>
      <c r="G20" s="24">
        <v>2</v>
      </c>
      <c r="H20" s="25">
        <v>8</v>
      </c>
      <c r="I20" s="26">
        <v>16</v>
      </c>
      <c r="J20" s="27"/>
      <c r="K20" s="27"/>
      <c r="L20" s="27"/>
      <c r="M20" s="27"/>
      <c r="N20" s="98"/>
      <c r="O20" s="98"/>
      <c r="P20" s="27"/>
      <c r="Q20" s="27"/>
      <c r="R20" s="27"/>
      <c r="S20" s="27"/>
      <c r="T20" s="64" t="s">
        <v>9</v>
      </c>
      <c r="U20" s="98"/>
      <c r="V20" s="98"/>
      <c r="W20" s="27"/>
      <c r="X20" s="193"/>
      <c r="Y20" s="27"/>
      <c r="Z20" s="27"/>
      <c r="AA20" s="27"/>
      <c r="AB20" s="98"/>
      <c r="AC20" s="98"/>
      <c r="AD20" s="27"/>
      <c r="AE20" s="27"/>
      <c r="AF20" s="27"/>
      <c r="AG20" s="27"/>
      <c r="AH20" s="27"/>
      <c r="AI20" s="98"/>
      <c r="AJ20" s="98"/>
      <c r="AK20" s="27"/>
      <c r="AL20" s="27"/>
      <c r="AM20" s="27"/>
      <c r="AN20" s="28"/>
      <c r="AO20" s="122">
        <v>2</v>
      </c>
      <c r="AP20" s="30"/>
    </row>
    <row r="21" spans="1:42" ht="39" thickBot="1" x14ac:dyDescent="0.25">
      <c r="A21" s="22" t="s">
        <v>19</v>
      </c>
      <c r="B21" s="15" t="s">
        <v>20</v>
      </c>
      <c r="C21" s="23" t="s">
        <v>169</v>
      </c>
      <c r="D21" s="118">
        <v>40192</v>
      </c>
      <c r="E21" s="117">
        <v>2976</v>
      </c>
      <c r="F21" s="117">
        <f t="shared" si="0"/>
        <v>1104</v>
      </c>
      <c r="G21" s="24">
        <v>8</v>
      </c>
      <c r="H21" s="25">
        <v>16</v>
      </c>
      <c r="I21" s="26">
        <v>72</v>
      </c>
      <c r="J21" s="27"/>
      <c r="K21" s="27"/>
      <c r="L21" s="27"/>
      <c r="M21" s="27"/>
      <c r="N21" s="98"/>
      <c r="O21" s="98"/>
      <c r="P21" s="27"/>
      <c r="Q21" s="27"/>
      <c r="R21" s="27"/>
      <c r="S21" s="27"/>
      <c r="T21" s="27"/>
      <c r="U21" s="98"/>
      <c r="V21" s="98"/>
      <c r="W21" s="27"/>
      <c r="X21" s="193"/>
      <c r="Y21" s="27"/>
      <c r="Z21" s="27"/>
      <c r="AA21" s="27"/>
      <c r="AB21" s="98"/>
      <c r="AC21" s="105" t="s">
        <v>9</v>
      </c>
      <c r="AD21" s="27"/>
      <c r="AE21" s="27"/>
      <c r="AF21" s="27"/>
      <c r="AG21" s="27"/>
      <c r="AH21" s="27"/>
      <c r="AI21" s="98"/>
      <c r="AJ21" s="98"/>
      <c r="AK21" s="27"/>
      <c r="AL21" s="27"/>
      <c r="AM21" s="27"/>
      <c r="AN21" s="28"/>
      <c r="AO21" s="122"/>
      <c r="AP21" s="30"/>
    </row>
    <row r="22" spans="1:42" ht="26.25" thickBot="1" x14ac:dyDescent="0.25">
      <c r="A22" s="22" t="s">
        <v>21</v>
      </c>
      <c r="B22" s="15" t="s">
        <v>22</v>
      </c>
      <c r="C22" s="23" t="s">
        <v>170</v>
      </c>
      <c r="D22" s="118">
        <v>40192</v>
      </c>
      <c r="E22" s="117">
        <v>2976</v>
      </c>
      <c r="F22" s="117">
        <f t="shared" si="0"/>
        <v>-7656</v>
      </c>
      <c r="G22" s="24">
        <v>4</v>
      </c>
      <c r="H22" s="25">
        <v>24</v>
      </c>
      <c r="I22" s="26">
        <v>72</v>
      </c>
      <c r="J22" s="27"/>
      <c r="K22" s="27"/>
      <c r="L22" s="27"/>
      <c r="M22" s="27"/>
      <c r="N22" s="98"/>
      <c r="O22" s="98"/>
      <c r="P22" s="27"/>
      <c r="Q22" s="27"/>
      <c r="R22" s="27"/>
      <c r="S22" s="27"/>
      <c r="T22" s="27"/>
      <c r="U22" s="98"/>
      <c r="V22" s="98"/>
      <c r="W22" s="27"/>
      <c r="X22" s="27"/>
      <c r="Y22" s="27"/>
      <c r="Z22" s="27"/>
      <c r="AA22" s="27"/>
      <c r="AB22" s="98"/>
      <c r="AC22" s="105" t="s">
        <v>9</v>
      </c>
      <c r="AD22" s="27"/>
      <c r="AE22" s="27"/>
      <c r="AF22" s="27"/>
      <c r="AG22" s="27"/>
      <c r="AH22" s="27"/>
      <c r="AI22" s="98"/>
      <c r="AJ22" s="98"/>
      <c r="AK22" s="27"/>
      <c r="AL22" s="27"/>
      <c r="AM22" s="27"/>
      <c r="AN22" s="28"/>
      <c r="AO22" s="122"/>
      <c r="AP22" s="30"/>
    </row>
    <row r="23" spans="1:42" ht="26.25" thickBot="1" x14ac:dyDescent="0.25">
      <c r="A23" s="22" t="s">
        <v>23</v>
      </c>
      <c r="B23" s="15" t="s">
        <v>24</v>
      </c>
      <c r="C23" s="23" t="s">
        <v>171</v>
      </c>
      <c r="D23" s="118">
        <v>40192</v>
      </c>
      <c r="E23" s="117">
        <v>2976</v>
      </c>
      <c r="F23" s="117">
        <f t="shared" si="0"/>
        <v>-16416</v>
      </c>
      <c r="G23" s="24">
        <v>4</v>
      </c>
      <c r="H23" s="25">
        <v>24</v>
      </c>
      <c r="I23" s="26">
        <v>72</v>
      </c>
      <c r="J23" s="27"/>
      <c r="K23" s="27"/>
      <c r="L23" s="27"/>
      <c r="M23" s="27"/>
      <c r="N23" s="98"/>
      <c r="O23" s="98"/>
      <c r="P23" s="27"/>
      <c r="Q23" s="27"/>
      <c r="R23" s="27"/>
      <c r="S23" s="27"/>
      <c r="T23" s="27"/>
      <c r="U23" s="98"/>
      <c r="V23" s="98"/>
      <c r="W23" s="27"/>
      <c r="X23" s="27"/>
      <c r="Y23" s="27"/>
      <c r="Z23" s="27"/>
      <c r="AA23" s="27"/>
      <c r="AB23" s="98"/>
      <c r="AC23" s="105" t="s">
        <v>9</v>
      </c>
      <c r="AD23" s="27"/>
      <c r="AE23" s="27"/>
      <c r="AF23" s="27"/>
      <c r="AG23" s="27"/>
      <c r="AH23" s="27"/>
      <c r="AI23" s="98"/>
      <c r="AJ23" s="98"/>
      <c r="AK23" s="27"/>
      <c r="AL23" s="27"/>
      <c r="AM23" s="27"/>
      <c r="AN23" s="28"/>
      <c r="AO23" s="122"/>
      <c r="AP23" s="30"/>
    </row>
    <row r="24" spans="1:42" ht="26.25" thickBot="1" x14ac:dyDescent="0.25">
      <c r="A24" s="22" t="s">
        <v>25</v>
      </c>
      <c r="B24" s="15" t="s">
        <v>26</v>
      </c>
      <c r="C24" s="23" t="s">
        <v>172</v>
      </c>
      <c r="D24" s="118">
        <v>40192</v>
      </c>
      <c r="E24" s="117">
        <v>2976</v>
      </c>
      <c r="F24" s="117">
        <f t="shared" si="0"/>
        <v>-25200</v>
      </c>
      <c r="G24" s="24">
        <v>4</v>
      </c>
      <c r="H24" s="25">
        <v>24</v>
      </c>
      <c r="I24" s="26">
        <v>72</v>
      </c>
      <c r="J24" s="27"/>
      <c r="K24" s="27"/>
      <c r="L24" s="27"/>
      <c r="M24" s="27"/>
      <c r="N24" s="98"/>
      <c r="O24" s="98"/>
      <c r="P24" s="27"/>
      <c r="Q24" s="27"/>
      <c r="R24" s="27"/>
      <c r="S24" s="27"/>
      <c r="T24" s="27"/>
      <c r="U24" s="98"/>
      <c r="V24" s="98"/>
      <c r="W24" s="27"/>
      <c r="X24" s="27"/>
      <c r="Y24" s="27"/>
      <c r="Z24" s="27"/>
      <c r="AA24" s="27"/>
      <c r="AB24" s="98"/>
      <c r="AC24" s="105" t="s">
        <v>9</v>
      </c>
      <c r="AD24" s="27"/>
      <c r="AE24" s="27"/>
      <c r="AF24" s="27"/>
      <c r="AG24" s="27"/>
      <c r="AH24" s="27"/>
      <c r="AI24" s="98"/>
      <c r="AJ24" s="98"/>
      <c r="AK24" s="27"/>
      <c r="AL24" s="27"/>
      <c r="AM24" s="27"/>
      <c r="AN24" s="28"/>
      <c r="AO24" s="122"/>
      <c r="AP24" s="30"/>
    </row>
    <row r="25" spans="1:42" ht="26.25" thickBot="1" x14ac:dyDescent="0.25">
      <c r="A25" s="22" t="s">
        <v>27</v>
      </c>
      <c r="B25" s="15" t="s">
        <v>28</v>
      </c>
      <c r="C25" s="23" t="s">
        <v>173</v>
      </c>
      <c r="D25" s="118">
        <v>40192</v>
      </c>
      <c r="E25" s="117">
        <v>2976</v>
      </c>
      <c r="F25" s="117">
        <f t="shared" si="0"/>
        <v>-33960</v>
      </c>
      <c r="G25" s="24">
        <v>2</v>
      </c>
      <c r="H25" s="25">
        <v>24</v>
      </c>
      <c r="I25" s="26">
        <v>60</v>
      </c>
      <c r="J25" s="27"/>
      <c r="K25" s="27"/>
      <c r="L25" s="27"/>
      <c r="M25" s="27"/>
      <c r="N25" s="98"/>
      <c r="O25" s="98"/>
      <c r="P25" s="27"/>
      <c r="Q25" s="27"/>
      <c r="R25" s="27"/>
      <c r="S25" s="27"/>
      <c r="T25" s="27"/>
      <c r="U25" s="98"/>
      <c r="V25" s="98"/>
      <c r="W25" s="27"/>
      <c r="X25" s="27"/>
      <c r="Y25" s="27"/>
      <c r="Z25" s="27"/>
      <c r="AA25" s="27"/>
      <c r="AB25" s="98"/>
      <c r="AC25" s="105" t="s">
        <v>9</v>
      </c>
      <c r="AD25" s="27"/>
      <c r="AE25" s="27"/>
      <c r="AF25" s="27"/>
      <c r="AG25" s="27"/>
      <c r="AH25" s="27"/>
      <c r="AI25" s="98"/>
      <c r="AJ25" s="98"/>
      <c r="AK25" s="27"/>
      <c r="AL25" s="27"/>
      <c r="AM25" s="27"/>
      <c r="AN25" s="28"/>
      <c r="AO25" s="122"/>
      <c r="AP25" s="30"/>
    </row>
    <row r="26" spans="1:42" ht="26.25" thickBot="1" x14ac:dyDescent="0.25">
      <c r="A26" s="22" t="s">
        <v>29</v>
      </c>
      <c r="B26" s="15" t="s">
        <v>30</v>
      </c>
      <c r="C26" s="23" t="s">
        <v>168</v>
      </c>
      <c r="D26" s="118">
        <v>40192</v>
      </c>
      <c r="E26" s="117">
        <v>2976</v>
      </c>
      <c r="F26" s="117">
        <f t="shared" si="0"/>
        <v>1944</v>
      </c>
      <c r="G26" s="24">
        <v>16</v>
      </c>
      <c r="H26" s="25">
        <v>32</v>
      </c>
      <c r="I26" s="26">
        <v>72</v>
      </c>
      <c r="J26" s="27"/>
      <c r="K26" s="27"/>
      <c r="L26" s="27"/>
      <c r="M26" s="27"/>
      <c r="N26" s="98"/>
      <c r="O26" s="98"/>
      <c r="P26" s="27"/>
      <c r="Q26" s="27"/>
      <c r="R26" s="27"/>
      <c r="S26" s="27"/>
      <c r="T26" s="27"/>
      <c r="U26" s="98"/>
      <c r="V26" s="98"/>
      <c r="W26" s="27"/>
      <c r="X26" s="193"/>
      <c r="Y26" s="27"/>
      <c r="Z26" s="27"/>
      <c r="AA26" s="27"/>
      <c r="AB26" s="98"/>
      <c r="AC26" s="105"/>
      <c r="AD26" s="27"/>
      <c r="AE26" s="27"/>
      <c r="AF26" s="27"/>
      <c r="AG26" s="27"/>
      <c r="AH26" s="27"/>
      <c r="AI26" s="98"/>
      <c r="AJ26" s="98"/>
      <c r="AK26" s="27"/>
      <c r="AL26" s="27"/>
      <c r="AM26" s="27"/>
      <c r="AN26" s="28" t="s">
        <v>9</v>
      </c>
      <c r="AO26" s="122"/>
      <c r="AP26" s="30"/>
    </row>
    <row r="27" spans="1:42" ht="26.25" thickBot="1" x14ac:dyDescent="0.25">
      <c r="A27" s="22" t="s">
        <v>31</v>
      </c>
      <c r="B27" s="15" t="s">
        <v>32</v>
      </c>
      <c r="C27" s="23" t="s">
        <v>168</v>
      </c>
      <c r="D27" s="118">
        <v>40192</v>
      </c>
      <c r="E27" s="117">
        <v>2976</v>
      </c>
      <c r="F27" s="117">
        <f t="shared" si="0"/>
        <v>1968</v>
      </c>
      <c r="G27" s="24">
        <v>16</v>
      </c>
      <c r="H27" s="25">
        <v>32</v>
      </c>
      <c r="I27" s="26">
        <v>240</v>
      </c>
      <c r="J27" s="27"/>
      <c r="K27" s="27"/>
      <c r="L27" s="27"/>
      <c r="M27" s="27"/>
      <c r="N27" s="98"/>
      <c r="O27" s="98"/>
      <c r="P27" s="27"/>
      <c r="Q27" s="27"/>
      <c r="R27" s="27"/>
      <c r="S27" s="27"/>
      <c r="T27" s="27"/>
      <c r="U27" s="98"/>
      <c r="V27" s="98"/>
      <c r="W27" s="27"/>
      <c r="X27" s="193"/>
      <c r="Y27" s="27"/>
      <c r="Z27" s="27"/>
      <c r="AA27" s="27"/>
      <c r="AB27" s="98"/>
      <c r="AC27" s="105"/>
      <c r="AD27" s="27"/>
      <c r="AE27" s="27"/>
      <c r="AF27" s="27"/>
      <c r="AG27" s="27"/>
      <c r="AH27" s="27"/>
      <c r="AI27" s="98"/>
      <c r="AJ27" s="98"/>
      <c r="AK27" s="27"/>
      <c r="AL27" s="27"/>
      <c r="AM27" s="27"/>
      <c r="AN27" s="28"/>
      <c r="AO27" s="122"/>
      <c r="AP27" s="30"/>
    </row>
    <row r="28" spans="1:42" ht="13.5" thickBot="1" x14ac:dyDescent="0.25">
      <c r="A28" s="22" t="s">
        <v>33</v>
      </c>
      <c r="B28" s="15" t="s">
        <v>34</v>
      </c>
      <c r="C28" s="23" t="s">
        <v>160</v>
      </c>
      <c r="D28" s="118">
        <v>40192</v>
      </c>
      <c r="E28" s="117">
        <v>2976</v>
      </c>
      <c r="F28" s="117">
        <f t="shared" si="0"/>
        <v>3456</v>
      </c>
      <c r="G28" s="24">
        <v>2</v>
      </c>
      <c r="H28" s="25">
        <v>8</v>
      </c>
      <c r="I28" s="26">
        <v>52</v>
      </c>
      <c r="J28" s="27"/>
      <c r="K28" s="27"/>
      <c r="L28" s="27"/>
      <c r="M28" s="27"/>
      <c r="N28" s="98"/>
      <c r="O28" s="98"/>
      <c r="P28" s="27"/>
      <c r="Q28" s="27"/>
      <c r="R28" s="27"/>
      <c r="S28" s="27"/>
      <c r="T28" s="27"/>
      <c r="U28" s="98"/>
      <c r="V28" s="98"/>
      <c r="W28" s="27"/>
      <c r="X28" s="193"/>
      <c r="Y28" s="27"/>
      <c r="Z28" s="27"/>
      <c r="AA28" s="27"/>
      <c r="AB28" s="98"/>
      <c r="AC28" s="105" t="s">
        <v>9</v>
      </c>
      <c r="AD28" s="27"/>
      <c r="AE28" s="27"/>
      <c r="AF28" s="27"/>
      <c r="AG28" s="27"/>
      <c r="AH28" s="27"/>
      <c r="AI28" s="98"/>
      <c r="AJ28" s="98"/>
      <c r="AK28" s="27"/>
      <c r="AL28" s="27"/>
      <c r="AM28" s="27"/>
      <c r="AN28" s="28"/>
      <c r="AO28" s="122">
        <v>2</v>
      </c>
      <c r="AP28" s="30"/>
    </row>
    <row r="29" spans="1:42" ht="26.25" thickBot="1" x14ac:dyDescent="0.25">
      <c r="A29" s="22" t="s">
        <v>35</v>
      </c>
      <c r="B29" s="15" t="s">
        <v>36</v>
      </c>
      <c r="C29" s="23" t="s">
        <v>169</v>
      </c>
      <c r="D29" s="118">
        <v>40192</v>
      </c>
      <c r="E29" s="117">
        <v>2976</v>
      </c>
      <c r="F29" s="117">
        <f t="shared" si="0"/>
        <v>1104</v>
      </c>
      <c r="G29" s="24">
        <v>2</v>
      </c>
      <c r="H29" s="25">
        <v>8</v>
      </c>
      <c r="I29" s="26">
        <v>72</v>
      </c>
      <c r="J29" s="27"/>
      <c r="K29" s="27"/>
      <c r="L29" s="27"/>
      <c r="M29" s="27"/>
      <c r="N29" s="98"/>
      <c r="O29" s="98"/>
      <c r="P29" s="27"/>
      <c r="Q29" s="27"/>
      <c r="R29" s="27"/>
      <c r="S29" s="27"/>
      <c r="T29" s="27"/>
      <c r="U29" s="98"/>
      <c r="V29" s="98"/>
      <c r="W29" s="27"/>
      <c r="X29" s="193"/>
      <c r="Y29" s="27"/>
      <c r="Z29" s="27"/>
      <c r="AA29" s="27"/>
      <c r="AB29" s="98"/>
      <c r="AC29" s="105" t="s">
        <v>9</v>
      </c>
      <c r="AD29" s="27"/>
      <c r="AE29" s="27"/>
      <c r="AF29" s="27"/>
      <c r="AG29" s="27"/>
      <c r="AH29" s="27"/>
      <c r="AI29" s="98"/>
      <c r="AJ29" s="98"/>
      <c r="AK29" s="27"/>
      <c r="AL29" s="27"/>
      <c r="AM29" s="27"/>
      <c r="AN29" s="28"/>
      <c r="AO29" s="122">
        <v>2</v>
      </c>
      <c r="AP29" s="30"/>
    </row>
    <row r="30" spans="1:42" ht="13.5" thickBot="1" x14ac:dyDescent="0.25">
      <c r="A30" s="22" t="s">
        <v>37</v>
      </c>
      <c r="B30" s="15" t="s">
        <v>38</v>
      </c>
      <c r="C30" s="23" t="s">
        <v>167</v>
      </c>
      <c r="D30" s="118">
        <v>40192</v>
      </c>
      <c r="E30" s="117">
        <v>2976</v>
      </c>
      <c r="F30" s="117">
        <f t="shared" si="0"/>
        <v>1704</v>
      </c>
      <c r="G30" s="24">
        <v>8</v>
      </c>
      <c r="H30" s="25">
        <v>20</v>
      </c>
      <c r="I30" s="26">
        <v>120</v>
      </c>
      <c r="J30" s="27"/>
      <c r="K30" s="27"/>
      <c r="L30" s="27"/>
      <c r="M30" s="27"/>
      <c r="N30" s="98"/>
      <c r="O30" s="98"/>
      <c r="P30" s="27"/>
      <c r="Q30" s="27"/>
      <c r="R30" s="27"/>
      <c r="S30" s="27"/>
      <c r="T30" s="27"/>
      <c r="U30" s="98"/>
      <c r="V30" s="98"/>
      <c r="W30" s="27"/>
      <c r="X30" s="27"/>
      <c r="Y30" s="27"/>
      <c r="Z30" s="27"/>
      <c r="AA30" s="27"/>
      <c r="AB30" s="195"/>
      <c r="AC30" s="98"/>
      <c r="AD30" s="27"/>
      <c r="AE30" s="27"/>
      <c r="AF30" s="27"/>
      <c r="AG30" s="27"/>
      <c r="AH30" s="27"/>
      <c r="AI30" s="98"/>
      <c r="AJ30" s="98"/>
      <c r="AK30" s="27"/>
      <c r="AL30" s="27"/>
      <c r="AM30" s="27"/>
      <c r="AN30" s="28"/>
      <c r="AO30" s="122"/>
      <c r="AP30" s="30"/>
    </row>
    <row r="31" spans="1:42" ht="26.25" thickBot="1" x14ac:dyDescent="0.25">
      <c r="A31" s="22" t="s">
        <v>39</v>
      </c>
      <c r="B31" s="15" t="s">
        <v>40</v>
      </c>
      <c r="C31" s="23" t="s">
        <v>160</v>
      </c>
      <c r="D31" s="118">
        <v>40192</v>
      </c>
      <c r="E31" s="117">
        <v>2976</v>
      </c>
      <c r="F31" s="117">
        <f t="shared" si="0"/>
        <v>3744</v>
      </c>
      <c r="G31" s="24">
        <v>2</v>
      </c>
      <c r="H31" s="25">
        <v>4</v>
      </c>
      <c r="I31" s="26">
        <v>8</v>
      </c>
      <c r="J31" s="27"/>
      <c r="K31" s="27"/>
      <c r="L31" s="27"/>
      <c r="M31" s="27"/>
      <c r="N31" s="98"/>
      <c r="O31" s="98"/>
      <c r="P31" s="27"/>
      <c r="Q31" s="27"/>
      <c r="R31" s="27"/>
      <c r="S31" s="27"/>
      <c r="T31" s="27"/>
      <c r="U31" s="98"/>
      <c r="V31" s="98"/>
      <c r="W31" s="27"/>
      <c r="X31" s="27"/>
      <c r="Y31" s="27"/>
      <c r="Z31" s="27"/>
      <c r="AA31" s="27"/>
      <c r="AB31" s="98"/>
      <c r="AC31" s="98"/>
      <c r="AD31" s="27"/>
      <c r="AE31" s="27"/>
      <c r="AF31" s="27"/>
      <c r="AG31" s="27"/>
      <c r="AH31" s="27"/>
      <c r="AI31" s="98"/>
      <c r="AJ31" s="98"/>
      <c r="AK31" s="193"/>
      <c r="AL31" s="27"/>
      <c r="AM31" s="27"/>
      <c r="AN31" s="28"/>
      <c r="AO31" s="122"/>
      <c r="AP31" s="30"/>
    </row>
    <row r="32" spans="1:42" ht="51.75" thickBot="1" x14ac:dyDescent="0.25">
      <c r="A32" s="22" t="s">
        <v>41</v>
      </c>
      <c r="B32" s="15" t="s">
        <v>42</v>
      </c>
      <c r="C32" s="23" t="s">
        <v>168</v>
      </c>
      <c r="D32" s="118">
        <v>40192</v>
      </c>
      <c r="E32" s="117">
        <v>2976</v>
      </c>
      <c r="F32" s="117">
        <f t="shared" si="0"/>
        <v>1968</v>
      </c>
      <c r="G32" s="24">
        <v>8</v>
      </c>
      <c r="H32" s="25">
        <v>24</v>
      </c>
      <c r="I32" s="26">
        <v>72</v>
      </c>
      <c r="J32" s="193"/>
      <c r="K32" s="27"/>
      <c r="L32" s="27"/>
      <c r="M32" s="27"/>
      <c r="N32" s="98"/>
      <c r="O32" s="98"/>
      <c r="P32" s="27"/>
      <c r="Q32" s="27"/>
      <c r="R32" s="27"/>
      <c r="S32" s="27"/>
      <c r="T32" s="27"/>
      <c r="U32" s="98"/>
      <c r="V32" s="98"/>
      <c r="W32" s="27"/>
      <c r="X32" s="193"/>
      <c r="Y32" s="27"/>
      <c r="Z32" s="27"/>
      <c r="AA32" s="27"/>
      <c r="AB32" s="98"/>
      <c r="AC32" s="98"/>
      <c r="AD32" s="27"/>
      <c r="AE32" s="27"/>
      <c r="AF32" s="27"/>
      <c r="AG32" s="27"/>
      <c r="AH32" s="27"/>
      <c r="AI32" s="98"/>
      <c r="AJ32" s="98"/>
      <c r="AK32" s="27"/>
      <c r="AL32" s="27"/>
      <c r="AM32" s="27"/>
      <c r="AN32" s="28"/>
      <c r="AO32" s="122"/>
      <c r="AP32" s="30"/>
    </row>
    <row r="33" spans="1:42" ht="13.5" thickBot="1" x14ac:dyDescent="0.25">
      <c r="A33" s="22" t="s">
        <v>43</v>
      </c>
      <c r="B33" s="15" t="s">
        <v>44</v>
      </c>
      <c r="C33" s="23" t="s">
        <v>167</v>
      </c>
      <c r="D33" s="118">
        <v>40192</v>
      </c>
      <c r="E33" s="117">
        <v>2976</v>
      </c>
      <c r="F33" s="117">
        <f t="shared" si="0"/>
        <v>1704</v>
      </c>
      <c r="G33" s="24">
        <v>12</v>
      </c>
      <c r="H33" s="25">
        <v>24</v>
      </c>
      <c r="I33" s="26">
        <v>96</v>
      </c>
      <c r="J33" s="193"/>
      <c r="K33" s="27"/>
      <c r="L33" s="27"/>
      <c r="M33" s="27"/>
      <c r="N33" s="98"/>
      <c r="O33" s="98"/>
      <c r="P33" s="27"/>
      <c r="Q33" s="27"/>
      <c r="R33" s="27"/>
      <c r="S33" s="27"/>
      <c r="T33" s="27"/>
      <c r="U33" s="98"/>
      <c r="V33" s="98"/>
      <c r="W33" s="27"/>
      <c r="X33" s="193"/>
      <c r="Y33" s="27"/>
      <c r="Z33" s="27"/>
      <c r="AA33" s="27"/>
      <c r="AB33" s="98"/>
      <c r="AC33" s="98"/>
      <c r="AD33" s="27"/>
      <c r="AE33" s="27"/>
      <c r="AF33" s="27"/>
      <c r="AG33" s="27"/>
      <c r="AH33" s="27"/>
      <c r="AI33" s="98"/>
      <c r="AJ33" s="98"/>
      <c r="AK33" s="27"/>
      <c r="AL33" s="27"/>
      <c r="AM33" s="27"/>
      <c r="AN33" s="28"/>
      <c r="AO33" s="122"/>
      <c r="AP33" s="30"/>
    </row>
    <row r="34" spans="1:42" ht="39" thickBot="1" x14ac:dyDescent="0.25">
      <c r="A34" s="22" t="s">
        <v>45</v>
      </c>
      <c r="B34" s="15" t="s">
        <v>46</v>
      </c>
      <c r="C34" s="23" t="s">
        <v>167</v>
      </c>
      <c r="D34" s="118">
        <v>40192</v>
      </c>
      <c r="E34" s="117">
        <v>2976</v>
      </c>
      <c r="F34" s="117">
        <f t="shared" si="0"/>
        <v>1704</v>
      </c>
      <c r="G34" s="24">
        <v>4</v>
      </c>
      <c r="H34" s="25">
        <v>8</v>
      </c>
      <c r="I34" s="26">
        <v>48</v>
      </c>
      <c r="J34" s="27"/>
      <c r="K34" s="27"/>
      <c r="L34" s="27"/>
      <c r="M34" s="27"/>
      <c r="N34" s="98"/>
      <c r="O34" s="98"/>
      <c r="P34" s="27"/>
      <c r="Q34" s="27"/>
      <c r="R34" s="27"/>
      <c r="S34" s="27"/>
      <c r="T34" s="27"/>
      <c r="U34" s="98"/>
      <c r="V34" s="98"/>
      <c r="W34" s="27"/>
      <c r="X34" s="27"/>
      <c r="Y34" s="27"/>
      <c r="Z34" s="27"/>
      <c r="AA34" s="27"/>
      <c r="AB34" s="98"/>
      <c r="AC34" s="98"/>
      <c r="AD34" s="27"/>
      <c r="AE34" s="27"/>
      <c r="AF34" s="27"/>
      <c r="AG34" s="27"/>
      <c r="AH34" s="27"/>
      <c r="AI34" s="98"/>
      <c r="AJ34" s="98"/>
      <c r="AK34" s="27"/>
      <c r="AL34" s="27"/>
      <c r="AM34" s="27"/>
      <c r="AN34" s="28"/>
      <c r="AO34" s="122"/>
      <c r="AP34" s="30"/>
    </row>
    <row r="35" spans="1:42" ht="13.5" thickBot="1" x14ac:dyDescent="0.25">
      <c r="A35" s="22" t="s">
        <v>47</v>
      </c>
      <c r="B35" s="15" t="s">
        <v>48</v>
      </c>
      <c r="C35" s="23" t="s">
        <v>169</v>
      </c>
      <c r="D35" s="118">
        <v>40192</v>
      </c>
      <c r="E35" s="117">
        <v>2976</v>
      </c>
      <c r="F35" s="117">
        <f t="shared" si="0"/>
        <v>1104</v>
      </c>
      <c r="G35" s="24">
        <v>4</v>
      </c>
      <c r="H35" s="25">
        <v>8</v>
      </c>
      <c r="I35" s="26">
        <v>32</v>
      </c>
      <c r="J35" s="27"/>
      <c r="K35" s="27"/>
      <c r="L35" s="27"/>
      <c r="M35" s="27"/>
      <c r="N35" s="98"/>
      <c r="O35" s="98"/>
      <c r="P35" s="27"/>
      <c r="Q35" s="27"/>
      <c r="R35" s="27"/>
      <c r="S35" s="27"/>
      <c r="T35" s="27"/>
      <c r="U35" s="98"/>
      <c r="V35" s="98"/>
      <c r="W35" s="27"/>
      <c r="X35" s="27"/>
      <c r="Y35" s="27"/>
      <c r="Z35" s="27"/>
      <c r="AA35" s="27"/>
      <c r="AB35" s="98"/>
      <c r="AC35" s="105" t="s">
        <v>9</v>
      </c>
      <c r="AD35" s="27"/>
      <c r="AE35" s="27"/>
      <c r="AF35" s="27"/>
      <c r="AG35" s="27"/>
      <c r="AH35" s="27"/>
      <c r="AI35" s="98"/>
      <c r="AJ35" s="98"/>
      <c r="AK35" s="27"/>
      <c r="AL35" s="27"/>
      <c r="AM35" s="27"/>
      <c r="AN35" s="28"/>
      <c r="AO35" s="122">
        <v>4</v>
      </c>
      <c r="AP35" s="30"/>
    </row>
    <row r="36" spans="1:42" ht="26.25" thickBot="1" x14ac:dyDescent="0.25">
      <c r="A36" s="22" t="s">
        <v>49</v>
      </c>
      <c r="B36" s="15" t="s">
        <v>50</v>
      </c>
      <c r="C36" s="23" t="s">
        <v>174</v>
      </c>
      <c r="D36" s="118">
        <v>40192</v>
      </c>
      <c r="E36" s="117">
        <v>2976</v>
      </c>
      <c r="F36" s="117">
        <f t="shared" si="0"/>
        <v>984</v>
      </c>
      <c r="G36" s="24" t="s">
        <v>51</v>
      </c>
      <c r="H36" s="25" t="s">
        <v>52</v>
      </c>
      <c r="I36" s="26" t="s">
        <v>53</v>
      </c>
      <c r="J36" s="27"/>
      <c r="K36" s="27"/>
      <c r="L36" s="27"/>
      <c r="M36" s="27"/>
      <c r="N36" s="98"/>
      <c r="O36" s="98"/>
      <c r="P36" s="27"/>
      <c r="Q36" s="27"/>
      <c r="R36" s="27"/>
      <c r="S36" s="27"/>
      <c r="T36" s="27"/>
      <c r="U36" s="98"/>
      <c r="V36" s="98"/>
      <c r="W36" s="27"/>
      <c r="X36" s="193"/>
      <c r="Y36" s="27"/>
      <c r="Z36" s="27"/>
      <c r="AA36" s="27"/>
      <c r="AB36" s="98"/>
      <c r="AC36" s="98"/>
      <c r="AD36" s="27"/>
      <c r="AE36" s="27"/>
      <c r="AF36" s="27"/>
      <c r="AG36" s="27"/>
      <c r="AH36" s="27"/>
      <c r="AI36" s="98"/>
      <c r="AJ36" s="98"/>
      <c r="AK36" s="27"/>
      <c r="AL36" s="27"/>
      <c r="AM36" s="27"/>
      <c r="AN36" s="28"/>
      <c r="AO36" s="122"/>
      <c r="AP36" s="30"/>
    </row>
    <row r="37" spans="1:42" ht="13.5" thickBot="1" x14ac:dyDescent="0.25">
      <c r="A37" s="22" t="s">
        <v>54</v>
      </c>
      <c r="B37" s="31" t="s">
        <v>55</v>
      </c>
      <c r="C37" s="23" t="s">
        <v>167</v>
      </c>
      <c r="D37" s="118">
        <v>40192</v>
      </c>
      <c r="E37" s="117">
        <v>2976</v>
      </c>
      <c r="F37" s="117">
        <f t="shared" si="0"/>
        <v>1200</v>
      </c>
      <c r="G37" s="73">
        <v>4</v>
      </c>
      <c r="H37" s="101">
        <v>16</v>
      </c>
      <c r="I37" s="102">
        <v>48</v>
      </c>
      <c r="J37" s="34"/>
      <c r="K37" s="34"/>
      <c r="L37" s="34"/>
      <c r="M37" s="34"/>
      <c r="N37" s="99"/>
      <c r="O37" s="99"/>
      <c r="P37" s="34"/>
      <c r="Q37" s="34"/>
      <c r="R37" s="34"/>
      <c r="S37" s="34"/>
      <c r="T37" s="57" t="s">
        <v>9</v>
      </c>
      <c r="U37" s="99"/>
      <c r="V37" s="99"/>
      <c r="W37" s="34"/>
      <c r="X37" s="196"/>
      <c r="Y37" s="34"/>
      <c r="Z37" s="34"/>
      <c r="AA37" s="34"/>
      <c r="AB37" s="99"/>
      <c r="AC37" s="99"/>
      <c r="AD37" s="34"/>
      <c r="AE37" s="34"/>
      <c r="AF37" s="34"/>
      <c r="AG37" s="34"/>
      <c r="AH37" s="34"/>
      <c r="AI37" s="99"/>
      <c r="AJ37" s="99"/>
      <c r="AK37" s="34"/>
      <c r="AL37" s="34"/>
      <c r="AM37" s="34"/>
      <c r="AN37" s="35"/>
      <c r="AO37" s="123">
        <v>4</v>
      </c>
      <c r="AP37" s="115"/>
    </row>
    <row r="38" spans="1:42" ht="39" thickBot="1" x14ac:dyDescent="0.25">
      <c r="A38" s="172" t="s">
        <v>56</v>
      </c>
      <c r="B38" s="55" t="s">
        <v>57</v>
      </c>
      <c r="C38" s="23" t="s">
        <v>167</v>
      </c>
      <c r="D38" s="216">
        <v>40192</v>
      </c>
      <c r="E38" s="97">
        <v>2976</v>
      </c>
      <c r="F38" s="97">
        <f t="shared" si="0"/>
        <v>1200</v>
      </c>
      <c r="G38" s="73">
        <v>4</v>
      </c>
      <c r="H38" s="101">
        <v>16</v>
      </c>
      <c r="I38" s="102">
        <v>48</v>
      </c>
      <c r="J38" s="56"/>
      <c r="K38" s="34"/>
      <c r="L38" s="34"/>
      <c r="M38" s="34"/>
      <c r="N38" s="99"/>
      <c r="O38" s="99"/>
      <c r="P38" s="34"/>
      <c r="Q38" s="34"/>
      <c r="R38" s="34"/>
      <c r="S38" s="34"/>
      <c r="T38" s="57" t="s">
        <v>9</v>
      </c>
      <c r="U38" s="99"/>
      <c r="V38" s="99"/>
      <c r="W38" s="34"/>
      <c r="X38" s="196"/>
      <c r="Y38" s="34"/>
      <c r="Z38" s="34"/>
      <c r="AA38" s="34"/>
      <c r="AB38" s="99"/>
      <c r="AC38" s="99"/>
      <c r="AD38" s="34"/>
      <c r="AE38" s="34"/>
      <c r="AF38" s="34"/>
      <c r="AG38" s="34"/>
      <c r="AH38" s="34"/>
      <c r="AI38" s="99"/>
      <c r="AJ38" s="99"/>
      <c r="AK38" s="34"/>
      <c r="AL38" s="34"/>
      <c r="AM38" s="34"/>
      <c r="AN38" s="35"/>
      <c r="AO38" s="123">
        <v>4</v>
      </c>
      <c r="AP38" s="115"/>
    </row>
    <row r="39" spans="1:42" s="183" customFormat="1" ht="26.25" thickBot="1" x14ac:dyDescent="0.25">
      <c r="A39" s="6" t="s">
        <v>58</v>
      </c>
      <c r="B39" s="7" t="s">
        <v>59</v>
      </c>
      <c r="C39" s="36"/>
      <c r="D39" s="118">
        <v>55367</v>
      </c>
      <c r="E39" s="117">
        <v>4752</v>
      </c>
      <c r="F39" s="117" t="e">
        <f t="shared" si="0"/>
        <v>#VALUE!</v>
      </c>
      <c r="G39" s="10">
        <v>24</v>
      </c>
      <c r="H39" s="11">
        <v>72</v>
      </c>
      <c r="I39" s="12">
        <v>720</v>
      </c>
      <c r="J39" s="124"/>
      <c r="K39" s="125"/>
      <c r="L39" s="125"/>
      <c r="M39" s="125"/>
      <c r="N39" s="126"/>
      <c r="O39" s="126"/>
      <c r="P39" s="125"/>
      <c r="Q39" s="125"/>
      <c r="R39" s="125"/>
      <c r="S39" s="125"/>
      <c r="T39" s="125"/>
      <c r="U39" s="126"/>
      <c r="V39" s="126"/>
      <c r="W39" s="125"/>
      <c r="X39" s="224"/>
      <c r="Y39" s="157">
        <v>8</v>
      </c>
      <c r="Z39" s="219"/>
      <c r="AA39" s="125"/>
      <c r="AB39" s="126"/>
      <c r="AC39" s="126"/>
      <c r="AD39" s="125"/>
      <c r="AE39" s="125"/>
      <c r="AF39" s="125"/>
      <c r="AG39" s="125"/>
      <c r="AH39" s="125"/>
      <c r="AI39" s="126"/>
      <c r="AJ39" s="126"/>
      <c r="AK39" s="125"/>
      <c r="AL39" s="125"/>
      <c r="AM39" s="125"/>
      <c r="AN39" s="127"/>
      <c r="AO39" s="128"/>
      <c r="AP39" s="129"/>
    </row>
    <row r="40" spans="1:42" ht="26.25" thickBot="1" x14ac:dyDescent="0.25">
      <c r="A40" s="14" t="s">
        <v>60</v>
      </c>
      <c r="B40" s="15" t="s">
        <v>61</v>
      </c>
      <c r="C40" s="16" t="s">
        <v>175</v>
      </c>
      <c r="D40" s="217">
        <v>55367</v>
      </c>
      <c r="E40" s="218">
        <v>4752</v>
      </c>
      <c r="F40" s="218">
        <f t="shared" si="0"/>
        <v>1008</v>
      </c>
      <c r="G40" s="17">
        <v>18</v>
      </c>
      <c r="H40" s="114">
        <v>48</v>
      </c>
      <c r="I40" s="18">
        <v>288</v>
      </c>
      <c r="J40" s="61"/>
      <c r="K40" s="61"/>
      <c r="L40" s="61"/>
      <c r="M40" s="61"/>
      <c r="N40" s="134"/>
      <c r="O40" s="134"/>
      <c r="P40" s="61"/>
      <c r="Q40" s="61"/>
      <c r="R40" s="61"/>
      <c r="S40" s="61"/>
      <c r="T40" s="61"/>
      <c r="U40" s="134"/>
      <c r="V40" s="134"/>
      <c r="W40" s="61"/>
      <c r="X40" s="199"/>
      <c r="Y40" s="61"/>
      <c r="Z40" s="61"/>
      <c r="AA40" s="61"/>
      <c r="AB40" s="134"/>
      <c r="AC40" s="134"/>
      <c r="AD40" s="61"/>
      <c r="AE40" s="61"/>
      <c r="AF40" s="61"/>
      <c r="AG40" s="61"/>
      <c r="AH40" s="61"/>
      <c r="AI40" s="134"/>
      <c r="AJ40" s="134"/>
      <c r="AK40" s="61"/>
      <c r="AL40" s="61"/>
      <c r="AM40" s="61"/>
      <c r="AN40" s="62"/>
      <c r="AO40" s="121"/>
      <c r="AP40" s="131"/>
    </row>
    <row r="41" spans="1:42" ht="13.5" thickBot="1" x14ac:dyDescent="0.25">
      <c r="A41" s="22" t="s">
        <v>62</v>
      </c>
      <c r="B41" s="15" t="s">
        <v>63</v>
      </c>
      <c r="C41" s="23" t="s">
        <v>176</v>
      </c>
      <c r="D41" s="118">
        <v>55367</v>
      </c>
      <c r="E41" s="117">
        <v>4752</v>
      </c>
      <c r="F41" s="117">
        <f t="shared" si="0"/>
        <v>-7752</v>
      </c>
      <c r="G41" s="24">
        <v>18</v>
      </c>
      <c r="H41" s="25">
        <v>48</v>
      </c>
      <c r="I41" s="26">
        <v>360</v>
      </c>
      <c r="J41" s="64"/>
      <c r="K41" s="64"/>
      <c r="L41" s="64"/>
      <c r="M41" s="64"/>
      <c r="N41" s="105"/>
      <c r="O41" s="105"/>
      <c r="P41" s="64"/>
      <c r="Q41" s="64"/>
      <c r="R41" s="64"/>
      <c r="S41" s="64"/>
      <c r="T41" s="64"/>
      <c r="U41" s="105"/>
      <c r="V41" s="105"/>
      <c r="W41" s="64"/>
      <c r="X41" s="202"/>
      <c r="Y41" s="64"/>
      <c r="Z41" s="64"/>
      <c r="AA41" s="64"/>
      <c r="AB41" s="105"/>
      <c r="AC41" s="105"/>
      <c r="AD41" s="64"/>
      <c r="AE41" s="64"/>
      <c r="AF41" s="64"/>
      <c r="AG41" s="64"/>
      <c r="AH41" s="64"/>
      <c r="AI41" s="105"/>
      <c r="AJ41" s="105"/>
      <c r="AK41" s="64"/>
      <c r="AL41" s="64"/>
      <c r="AM41" s="64"/>
      <c r="AN41" s="65"/>
      <c r="AO41" s="122"/>
      <c r="AP41" s="54"/>
    </row>
    <row r="42" spans="1:42" ht="13.5" thickBot="1" x14ac:dyDescent="0.25">
      <c r="A42" s="22" t="s">
        <v>64</v>
      </c>
      <c r="B42" s="15" t="s">
        <v>18</v>
      </c>
      <c r="C42" s="23" t="s">
        <v>177</v>
      </c>
      <c r="D42" s="118">
        <v>55367</v>
      </c>
      <c r="E42" s="117">
        <v>4752</v>
      </c>
      <c r="F42" s="117">
        <f t="shared" si="0"/>
        <v>-16512</v>
      </c>
      <c r="G42" s="24">
        <v>2</v>
      </c>
      <c r="H42" s="25">
        <v>8</v>
      </c>
      <c r="I42" s="26">
        <v>16</v>
      </c>
      <c r="J42" s="64"/>
      <c r="K42" s="64"/>
      <c r="L42" s="64"/>
      <c r="M42" s="64"/>
      <c r="N42" s="105"/>
      <c r="O42" s="105"/>
      <c r="P42" s="64"/>
      <c r="Q42" s="64"/>
      <c r="R42" s="64"/>
      <c r="S42" s="64"/>
      <c r="T42" s="64"/>
      <c r="U42" s="105"/>
      <c r="V42" s="105"/>
      <c r="W42" s="64"/>
      <c r="X42" s="64"/>
      <c r="Y42" s="64"/>
      <c r="Z42" s="64"/>
      <c r="AA42" s="64"/>
      <c r="AB42" s="105"/>
      <c r="AC42" s="105"/>
      <c r="AD42" s="64"/>
      <c r="AE42" s="64"/>
      <c r="AF42" s="64"/>
      <c r="AG42" s="64"/>
      <c r="AH42" s="64"/>
      <c r="AI42" s="105"/>
      <c r="AJ42" s="105"/>
      <c r="AK42" s="64"/>
      <c r="AL42" s="64"/>
      <c r="AM42" s="64"/>
      <c r="AN42" s="65"/>
      <c r="AO42" s="122"/>
      <c r="AP42" s="54"/>
    </row>
    <row r="43" spans="1:42" ht="39" thickBot="1" x14ac:dyDescent="0.25">
      <c r="A43" s="22" t="s">
        <v>65</v>
      </c>
      <c r="B43" s="15" t="s">
        <v>20</v>
      </c>
      <c r="C43" s="23" t="s">
        <v>168</v>
      </c>
      <c r="D43" s="118">
        <v>55367</v>
      </c>
      <c r="E43" s="117">
        <v>4752</v>
      </c>
      <c r="F43" s="117">
        <f t="shared" si="0"/>
        <v>1584</v>
      </c>
      <c r="G43" s="24">
        <v>8</v>
      </c>
      <c r="H43" s="25">
        <v>16</v>
      </c>
      <c r="I43" s="26">
        <v>72</v>
      </c>
      <c r="J43" s="64"/>
      <c r="K43" s="64"/>
      <c r="L43" s="64"/>
      <c r="M43" s="64"/>
      <c r="N43" s="105"/>
      <c r="O43" s="105"/>
      <c r="P43" s="64"/>
      <c r="Q43" s="64"/>
      <c r="R43" s="64"/>
      <c r="S43" s="64"/>
      <c r="T43" s="64"/>
      <c r="U43" s="105"/>
      <c r="V43" s="105"/>
      <c r="W43" s="64"/>
      <c r="X43" s="64"/>
      <c r="Y43" s="64" t="s">
        <v>9</v>
      </c>
      <c r="Z43" s="64"/>
      <c r="AA43" s="64"/>
      <c r="AB43" s="105"/>
      <c r="AC43" s="105"/>
      <c r="AD43" s="64"/>
      <c r="AE43" s="64"/>
      <c r="AF43" s="64"/>
      <c r="AG43" s="64"/>
      <c r="AH43" s="64"/>
      <c r="AI43" s="105"/>
      <c r="AJ43" s="105"/>
      <c r="AK43" s="64"/>
      <c r="AL43" s="64"/>
      <c r="AM43" s="64"/>
      <c r="AN43" s="65"/>
      <c r="AO43" s="153">
        <v>8</v>
      </c>
      <c r="AP43" s="54"/>
    </row>
    <row r="44" spans="1:42" ht="26.25" thickBot="1" x14ac:dyDescent="0.25">
      <c r="A44" s="22" t="s">
        <v>66</v>
      </c>
      <c r="B44" s="15" t="s">
        <v>22</v>
      </c>
      <c r="C44" s="23" t="s">
        <v>178</v>
      </c>
      <c r="D44" s="118">
        <v>55367</v>
      </c>
      <c r="E44" s="117">
        <v>4752</v>
      </c>
      <c r="F44" s="117">
        <f t="shared" si="0"/>
        <v>5232</v>
      </c>
      <c r="G44" s="24">
        <v>4</v>
      </c>
      <c r="H44" s="25">
        <v>24</v>
      </c>
      <c r="I44" s="26">
        <v>72</v>
      </c>
      <c r="J44" s="64"/>
      <c r="K44" s="64"/>
      <c r="L44" s="64"/>
      <c r="M44" s="64"/>
      <c r="N44" s="105"/>
      <c r="O44" s="105"/>
      <c r="P44" s="64"/>
      <c r="Q44" s="64"/>
      <c r="R44" s="64"/>
      <c r="S44" s="64"/>
      <c r="T44" s="64"/>
      <c r="U44" s="105"/>
      <c r="V44" s="105"/>
      <c r="W44" s="64"/>
      <c r="X44" s="64"/>
      <c r="Y44" s="64" t="s">
        <v>9</v>
      </c>
      <c r="Z44" s="64"/>
      <c r="AA44" s="64"/>
      <c r="AB44" s="105"/>
      <c r="AC44" s="105"/>
      <c r="AD44" s="64"/>
      <c r="AE44" s="64"/>
      <c r="AF44" s="64"/>
      <c r="AG44" s="64"/>
      <c r="AH44" s="64"/>
      <c r="AI44" s="105"/>
      <c r="AJ44" s="105"/>
      <c r="AK44" s="64"/>
      <c r="AL44" s="64"/>
      <c r="AM44" s="64"/>
      <c r="AN44" s="65"/>
      <c r="AO44" s="153">
        <v>4</v>
      </c>
      <c r="AP44" s="54"/>
    </row>
    <row r="45" spans="1:42" ht="26.25" thickBot="1" x14ac:dyDescent="0.25">
      <c r="A45" s="22" t="s">
        <v>67</v>
      </c>
      <c r="B45" s="15" t="s">
        <v>24</v>
      </c>
      <c r="C45" s="23" t="s">
        <v>178</v>
      </c>
      <c r="D45" s="118">
        <v>55367</v>
      </c>
      <c r="E45" s="117">
        <v>4752</v>
      </c>
      <c r="F45" s="117">
        <f t="shared" si="0"/>
        <v>5232</v>
      </c>
      <c r="G45" s="24">
        <v>4</v>
      </c>
      <c r="H45" s="25">
        <v>24</v>
      </c>
      <c r="I45" s="26">
        <v>72</v>
      </c>
      <c r="J45" s="64"/>
      <c r="K45" s="64"/>
      <c r="L45" s="64"/>
      <c r="M45" s="64"/>
      <c r="N45" s="105"/>
      <c r="O45" s="105"/>
      <c r="P45" s="64"/>
      <c r="Q45" s="64"/>
      <c r="R45" s="64"/>
      <c r="S45" s="64"/>
      <c r="T45" s="64"/>
      <c r="U45" s="105"/>
      <c r="V45" s="105"/>
      <c r="W45" s="64"/>
      <c r="X45" s="64"/>
      <c r="Y45" s="64" t="s">
        <v>9</v>
      </c>
      <c r="Z45" s="64"/>
      <c r="AA45" s="64"/>
      <c r="AB45" s="105"/>
      <c r="AC45" s="105"/>
      <c r="AD45" s="64"/>
      <c r="AE45" s="64"/>
      <c r="AF45" s="64"/>
      <c r="AG45" s="64"/>
      <c r="AH45" s="64"/>
      <c r="AI45" s="105"/>
      <c r="AJ45" s="105"/>
      <c r="AK45" s="64"/>
      <c r="AL45" s="64"/>
      <c r="AM45" s="64"/>
      <c r="AN45" s="65"/>
      <c r="AO45" s="153">
        <v>4</v>
      </c>
      <c r="AP45" s="54"/>
    </row>
    <row r="46" spans="1:42" ht="26.25" thickBot="1" x14ac:dyDescent="0.25">
      <c r="A46" s="22" t="s">
        <v>68</v>
      </c>
      <c r="B46" s="15" t="s">
        <v>26</v>
      </c>
      <c r="C46" s="23" t="s">
        <v>178</v>
      </c>
      <c r="D46" s="118">
        <v>55367</v>
      </c>
      <c r="E46" s="117">
        <v>4752</v>
      </c>
      <c r="F46" s="117">
        <f t="shared" si="0"/>
        <v>5232</v>
      </c>
      <c r="G46" s="24">
        <v>4</v>
      </c>
      <c r="H46" s="25">
        <v>24</v>
      </c>
      <c r="I46" s="26">
        <v>72</v>
      </c>
      <c r="J46" s="64"/>
      <c r="K46" s="64"/>
      <c r="L46" s="64"/>
      <c r="M46" s="64"/>
      <c r="N46" s="105"/>
      <c r="O46" s="105"/>
      <c r="P46" s="64"/>
      <c r="Q46" s="64"/>
      <c r="R46" s="64"/>
      <c r="S46" s="64"/>
      <c r="T46" s="64"/>
      <c r="U46" s="105"/>
      <c r="V46" s="105"/>
      <c r="W46" s="64"/>
      <c r="X46" s="202"/>
      <c r="Y46" s="64" t="s">
        <v>9</v>
      </c>
      <c r="Z46" s="64"/>
      <c r="AA46" s="64"/>
      <c r="AB46" s="105"/>
      <c r="AC46" s="105"/>
      <c r="AD46" s="64"/>
      <c r="AE46" s="64"/>
      <c r="AF46" s="64"/>
      <c r="AG46" s="64"/>
      <c r="AH46" s="64"/>
      <c r="AI46" s="105"/>
      <c r="AJ46" s="105"/>
      <c r="AK46" s="64"/>
      <c r="AL46" s="64"/>
      <c r="AM46" s="64"/>
      <c r="AN46" s="65"/>
      <c r="AO46" s="153">
        <v>4</v>
      </c>
      <c r="AP46" s="54"/>
    </row>
    <row r="47" spans="1:42" ht="26.25" thickBot="1" x14ac:dyDescent="0.25">
      <c r="A47" s="22" t="s">
        <v>69</v>
      </c>
      <c r="B47" s="15" t="s">
        <v>28</v>
      </c>
      <c r="C47" s="23" t="s">
        <v>168</v>
      </c>
      <c r="D47" s="118">
        <v>55367</v>
      </c>
      <c r="E47" s="117">
        <v>4752</v>
      </c>
      <c r="F47" s="117">
        <f t="shared" si="0"/>
        <v>1968</v>
      </c>
      <c r="G47" s="24">
        <v>2</v>
      </c>
      <c r="H47" s="25">
        <v>24</v>
      </c>
      <c r="I47" s="26">
        <v>60</v>
      </c>
      <c r="J47" s="64"/>
      <c r="K47" s="64"/>
      <c r="L47" s="64"/>
      <c r="M47" s="64"/>
      <c r="N47" s="105"/>
      <c r="O47" s="105"/>
      <c r="P47" s="64"/>
      <c r="Q47" s="64"/>
      <c r="R47" s="64"/>
      <c r="S47" s="64"/>
      <c r="T47" s="64"/>
      <c r="U47" s="105"/>
      <c r="V47" s="105"/>
      <c r="W47" s="64"/>
      <c r="X47" s="202"/>
      <c r="Y47" s="64"/>
      <c r="Z47" s="64"/>
      <c r="AA47" s="64"/>
      <c r="AB47" s="105"/>
      <c r="AC47" s="105"/>
      <c r="AD47" s="64"/>
      <c r="AE47" s="64"/>
      <c r="AF47" s="64"/>
      <c r="AG47" s="64"/>
      <c r="AH47" s="64"/>
      <c r="AI47" s="105"/>
      <c r="AJ47" s="105"/>
      <c r="AK47" s="64"/>
      <c r="AL47" s="64"/>
      <c r="AM47" s="64"/>
      <c r="AN47" s="65"/>
      <c r="AO47" s="153"/>
      <c r="AP47" s="54"/>
    </row>
    <row r="48" spans="1:42" ht="26.25" thickBot="1" x14ac:dyDescent="0.25">
      <c r="A48" s="22" t="s">
        <v>70</v>
      </c>
      <c r="B48" s="15" t="s">
        <v>30</v>
      </c>
      <c r="C48" s="23" t="s">
        <v>168</v>
      </c>
      <c r="D48" s="118">
        <v>55367</v>
      </c>
      <c r="E48" s="117">
        <v>4752</v>
      </c>
      <c r="F48" s="117">
        <f t="shared" si="0"/>
        <v>1968</v>
      </c>
      <c r="G48" s="24">
        <v>16</v>
      </c>
      <c r="H48" s="25">
        <v>32</v>
      </c>
      <c r="I48" s="26">
        <v>72</v>
      </c>
      <c r="J48" s="64"/>
      <c r="K48" s="64"/>
      <c r="L48" s="64"/>
      <c r="M48" s="64"/>
      <c r="N48" s="105"/>
      <c r="O48" s="105"/>
      <c r="P48" s="64"/>
      <c r="Q48" s="64"/>
      <c r="R48" s="64"/>
      <c r="S48" s="64"/>
      <c r="T48" s="64"/>
      <c r="U48" s="105"/>
      <c r="V48" s="105"/>
      <c r="W48" s="64"/>
      <c r="X48" s="202"/>
      <c r="Y48" s="64"/>
      <c r="Z48" s="64"/>
      <c r="AA48" s="64"/>
      <c r="AB48" s="105"/>
      <c r="AC48" s="105"/>
      <c r="AD48" s="64"/>
      <c r="AE48" s="64"/>
      <c r="AF48" s="64"/>
      <c r="AG48" s="64"/>
      <c r="AH48" s="64"/>
      <c r="AI48" s="105"/>
      <c r="AJ48" s="105"/>
      <c r="AK48" s="64"/>
      <c r="AL48" s="64"/>
      <c r="AM48" s="64"/>
      <c r="AN48" s="65"/>
      <c r="AO48" s="153"/>
      <c r="AP48" s="54"/>
    </row>
    <row r="49" spans="1:42" ht="26.25" thickBot="1" x14ac:dyDescent="0.25">
      <c r="A49" s="22" t="s">
        <v>71</v>
      </c>
      <c r="B49" s="15" t="s">
        <v>32</v>
      </c>
      <c r="C49" s="23" t="s">
        <v>168</v>
      </c>
      <c r="D49" s="118">
        <v>55367</v>
      </c>
      <c r="E49" s="117">
        <v>4752</v>
      </c>
      <c r="F49" s="117">
        <f t="shared" si="0"/>
        <v>1968</v>
      </c>
      <c r="G49" s="24">
        <v>16</v>
      </c>
      <c r="H49" s="25">
        <v>32</v>
      </c>
      <c r="I49" s="26">
        <v>240</v>
      </c>
      <c r="J49" s="64"/>
      <c r="K49" s="64"/>
      <c r="L49" s="64"/>
      <c r="M49" s="64"/>
      <c r="N49" s="105"/>
      <c r="O49" s="105"/>
      <c r="P49" s="64"/>
      <c r="Q49" s="64"/>
      <c r="R49" s="64"/>
      <c r="S49" s="64"/>
      <c r="T49" s="64"/>
      <c r="U49" s="105"/>
      <c r="V49" s="105"/>
      <c r="W49" s="64"/>
      <c r="X49" s="202"/>
      <c r="Y49" s="64"/>
      <c r="Z49" s="64"/>
      <c r="AA49" s="64"/>
      <c r="AB49" s="105"/>
      <c r="AC49" s="105"/>
      <c r="AD49" s="64"/>
      <c r="AE49" s="64"/>
      <c r="AF49" s="64"/>
      <c r="AG49" s="64"/>
      <c r="AH49" s="64"/>
      <c r="AI49" s="105"/>
      <c r="AJ49" s="105"/>
      <c r="AK49" s="64"/>
      <c r="AL49" s="64"/>
      <c r="AM49" s="64"/>
      <c r="AN49" s="65"/>
      <c r="AO49" s="153"/>
      <c r="AP49" s="54"/>
    </row>
    <row r="50" spans="1:42" ht="13.5" thickBot="1" x14ac:dyDescent="0.25">
      <c r="A50" s="22" t="s">
        <v>72</v>
      </c>
      <c r="B50" s="15" t="s">
        <v>34</v>
      </c>
      <c r="C50" s="23" t="s">
        <v>178</v>
      </c>
      <c r="D50" s="118">
        <v>55367</v>
      </c>
      <c r="E50" s="117">
        <v>4752</v>
      </c>
      <c r="F50" s="117">
        <f t="shared" si="0"/>
        <v>5616</v>
      </c>
      <c r="G50" s="24">
        <v>2</v>
      </c>
      <c r="H50" s="25">
        <v>8</v>
      </c>
      <c r="I50" s="26">
        <v>52</v>
      </c>
      <c r="J50" s="64"/>
      <c r="K50" s="64"/>
      <c r="L50" s="64"/>
      <c r="M50" s="64"/>
      <c r="N50" s="105"/>
      <c r="O50" s="105"/>
      <c r="P50" s="64"/>
      <c r="Q50" s="64"/>
      <c r="R50" s="64"/>
      <c r="S50" s="64"/>
      <c r="T50" s="64"/>
      <c r="U50" s="105"/>
      <c r="V50" s="105"/>
      <c r="W50" s="64"/>
      <c r="X50" s="64"/>
      <c r="Y50" s="64"/>
      <c r="Z50" s="64"/>
      <c r="AA50" s="64"/>
      <c r="AB50" s="203"/>
      <c r="AC50" s="105"/>
      <c r="AD50" s="64"/>
      <c r="AE50" s="64"/>
      <c r="AF50" s="64"/>
      <c r="AG50" s="64"/>
      <c r="AH50" s="64"/>
      <c r="AI50" s="105"/>
      <c r="AJ50" s="105"/>
      <c r="AK50" s="64"/>
      <c r="AL50" s="64"/>
      <c r="AM50" s="64"/>
      <c r="AN50" s="65"/>
      <c r="AO50" s="153"/>
      <c r="AP50" s="54"/>
    </row>
    <row r="51" spans="1:42" ht="26.25" thickBot="1" x14ac:dyDescent="0.25">
      <c r="A51" s="22" t="s">
        <v>73</v>
      </c>
      <c r="B51" s="15" t="s">
        <v>36</v>
      </c>
      <c r="C51" s="23" t="s">
        <v>177</v>
      </c>
      <c r="D51" s="118">
        <v>55367</v>
      </c>
      <c r="E51" s="117">
        <v>4752</v>
      </c>
      <c r="F51" s="117">
        <f t="shared" si="0"/>
        <v>-16512</v>
      </c>
      <c r="G51" s="24">
        <v>2</v>
      </c>
      <c r="H51" s="25">
        <v>8</v>
      </c>
      <c r="I51" s="26">
        <v>72</v>
      </c>
      <c r="J51" s="64"/>
      <c r="K51" s="64"/>
      <c r="L51" s="64"/>
      <c r="M51" s="64"/>
      <c r="N51" s="105"/>
      <c r="O51" s="105"/>
      <c r="P51" s="64"/>
      <c r="Q51" s="64"/>
      <c r="R51" s="64"/>
      <c r="S51" s="64"/>
      <c r="T51" s="64"/>
      <c r="U51" s="105"/>
      <c r="V51" s="105"/>
      <c r="W51" s="64"/>
      <c r="X51" s="64"/>
      <c r="Y51" s="64"/>
      <c r="Z51" s="64"/>
      <c r="AA51" s="64"/>
      <c r="AB51" s="105"/>
      <c r="AC51" s="105"/>
      <c r="AD51" s="64"/>
      <c r="AE51" s="64"/>
      <c r="AF51" s="64"/>
      <c r="AG51" s="64"/>
      <c r="AH51" s="64"/>
      <c r="AI51" s="105"/>
      <c r="AJ51" s="105"/>
      <c r="AK51" s="202"/>
      <c r="AL51" s="64"/>
      <c r="AM51" s="64"/>
      <c r="AN51" s="65"/>
      <c r="AO51" s="153"/>
      <c r="AP51" s="54"/>
    </row>
    <row r="52" spans="1:42" ht="13.5" thickBot="1" x14ac:dyDescent="0.25">
      <c r="A52" s="22" t="s">
        <v>74</v>
      </c>
      <c r="B52" s="15" t="s">
        <v>38</v>
      </c>
      <c r="C52" s="23" t="s">
        <v>179</v>
      </c>
      <c r="D52" s="118">
        <v>55367</v>
      </c>
      <c r="E52" s="117">
        <v>4752</v>
      </c>
      <c r="F52" s="117">
        <f t="shared" si="0"/>
        <v>5232</v>
      </c>
      <c r="G52" s="24">
        <v>8</v>
      </c>
      <c r="H52" s="25">
        <v>20</v>
      </c>
      <c r="I52" s="26">
        <v>120</v>
      </c>
      <c r="J52" s="202"/>
      <c r="K52" s="64"/>
      <c r="L52" s="64"/>
      <c r="M52" s="64"/>
      <c r="N52" s="105"/>
      <c r="O52" s="105"/>
      <c r="P52" s="64"/>
      <c r="Q52" s="64"/>
      <c r="R52" s="64"/>
      <c r="S52" s="64"/>
      <c r="T52" s="64"/>
      <c r="U52" s="105"/>
      <c r="V52" s="105"/>
      <c r="W52" s="64"/>
      <c r="X52" s="202"/>
      <c r="Y52" s="64" t="s">
        <v>9</v>
      </c>
      <c r="Z52" s="64"/>
      <c r="AA52" s="64"/>
      <c r="AB52" s="105"/>
      <c r="AC52" s="105"/>
      <c r="AD52" s="64"/>
      <c r="AE52" s="64"/>
      <c r="AF52" s="64"/>
      <c r="AG52" s="64"/>
      <c r="AH52" s="64"/>
      <c r="AI52" s="105"/>
      <c r="AJ52" s="105"/>
      <c r="AK52" s="64"/>
      <c r="AL52" s="64"/>
      <c r="AM52" s="64"/>
      <c r="AN52" s="65"/>
      <c r="AO52" s="153">
        <v>8</v>
      </c>
      <c r="AP52" s="54"/>
    </row>
    <row r="53" spans="1:42" ht="26.25" thickBot="1" x14ac:dyDescent="0.25">
      <c r="A53" s="22" t="s">
        <v>75</v>
      </c>
      <c r="B53" s="15" t="s">
        <v>40</v>
      </c>
      <c r="C53" s="23" t="s">
        <v>178</v>
      </c>
      <c r="D53" s="118">
        <v>55367</v>
      </c>
      <c r="E53" s="117">
        <v>4752</v>
      </c>
      <c r="F53" s="117">
        <f t="shared" si="0"/>
        <v>5232</v>
      </c>
      <c r="G53" s="24">
        <v>2</v>
      </c>
      <c r="H53" s="25">
        <v>4</v>
      </c>
      <c r="I53" s="26">
        <v>8</v>
      </c>
      <c r="J53" s="202"/>
      <c r="K53" s="64"/>
      <c r="L53" s="64"/>
      <c r="M53" s="64"/>
      <c r="N53" s="105"/>
      <c r="O53" s="105"/>
      <c r="P53" s="64"/>
      <c r="Q53" s="64"/>
      <c r="R53" s="64"/>
      <c r="S53" s="64"/>
      <c r="T53" s="64"/>
      <c r="U53" s="105"/>
      <c r="V53" s="105"/>
      <c r="W53" s="64"/>
      <c r="X53" s="202"/>
      <c r="Y53" s="64" t="s">
        <v>9</v>
      </c>
      <c r="Z53" s="64"/>
      <c r="AA53" s="64"/>
      <c r="AB53" s="105"/>
      <c r="AC53" s="105"/>
      <c r="AD53" s="64"/>
      <c r="AE53" s="64"/>
      <c r="AF53" s="64"/>
      <c r="AG53" s="64"/>
      <c r="AH53" s="64"/>
      <c r="AI53" s="105"/>
      <c r="AJ53" s="105"/>
      <c r="AK53" s="64"/>
      <c r="AL53" s="64"/>
      <c r="AM53" s="64"/>
      <c r="AN53" s="65"/>
      <c r="AO53" s="153">
        <v>2</v>
      </c>
      <c r="AP53" s="54"/>
    </row>
    <row r="54" spans="1:42" ht="51.75" thickBot="1" x14ac:dyDescent="0.25">
      <c r="A54" s="22" t="s">
        <v>76</v>
      </c>
      <c r="B54" s="15" t="s">
        <v>42</v>
      </c>
      <c r="C54" s="23" t="s">
        <v>168</v>
      </c>
      <c r="D54" s="118">
        <v>55367</v>
      </c>
      <c r="E54" s="117">
        <v>4752</v>
      </c>
      <c r="F54" s="117">
        <f t="shared" si="0"/>
        <v>1584</v>
      </c>
      <c r="G54" s="24">
        <v>8</v>
      </c>
      <c r="H54" s="25">
        <v>24</v>
      </c>
      <c r="I54" s="26">
        <v>72</v>
      </c>
      <c r="J54" s="64"/>
      <c r="K54" s="64"/>
      <c r="L54" s="64"/>
      <c r="M54" s="64"/>
      <c r="N54" s="105"/>
      <c r="O54" s="105"/>
      <c r="P54" s="64"/>
      <c r="Q54" s="64"/>
      <c r="R54" s="64"/>
      <c r="S54" s="64"/>
      <c r="T54" s="64"/>
      <c r="U54" s="105"/>
      <c r="V54" s="105"/>
      <c r="W54" s="64"/>
      <c r="X54" s="64"/>
      <c r="Y54" s="64" t="s">
        <v>9</v>
      </c>
      <c r="Z54" s="64"/>
      <c r="AA54" s="64"/>
      <c r="AB54" s="105"/>
      <c r="AC54" s="105"/>
      <c r="AD54" s="64"/>
      <c r="AE54" s="64"/>
      <c r="AF54" s="64"/>
      <c r="AG54" s="64"/>
      <c r="AH54" s="64"/>
      <c r="AI54" s="105"/>
      <c r="AJ54" s="105"/>
      <c r="AK54" s="64"/>
      <c r="AL54" s="64"/>
      <c r="AM54" s="64"/>
      <c r="AN54" s="65"/>
      <c r="AO54" s="153">
        <v>8</v>
      </c>
      <c r="AP54" s="54"/>
    </row>
    <row r="55" spans="1:42" ht="13.5" thickBot="1" x14ac:dyDescent="0.25">
      <c r="A55" s="22" t="s">
        <v>77</v>
      </c>
      <c r="B55" s="15" t="s">
        <v>44</v>
      </c>
      <c r="C55" s="23" t="s">
        <v>180</v>
      </c>
      <c r="D55" s="118">
        <v>55367</v>
      </c>
      <c r="E55" s="117">
        <v>4752</v>
      </c>
      <c r="F55" s="117">
        <f t="shared" si="0"/>
        <v>-33096</v>
      </c>
      <c r="G55" s="24">
        <v>12</v>
      </c>
      <c r="H55" s="25">
        <v>24</v>
      </c>
      <c r="I55" s="26">
        <v>96</v>
      </c>
      <c r="J55" s="64"/>
      <c r="K55" s="64"/>
      <c r="L55" s="64"/>
      <c r="M55" s="64"/>
      <c r="N55" s="105"/>
      <c r="O55" s="105"/>
      <c r="P55" s="64"/>
      <c r="Q55" s="64"/>
      <c r="R55" s="64"/>
      <c r="S55" s="64"/>
      <c r="T55" s="64"/>
      <c r="U55" s="105"/>
      <c r="V55" s="105"/>
      <c r="W55" s="64"/>
      <c r="X55" s="64"/>
      <c r="Y55" s="64"/>
      <c r="Z55" s="64"/>
      <c r="AA55" s="64"/>
      <c r="AB55" s="105"/>
      <c r="AC55" s="105"/>
      <c r="AD55" s="64"/>
      <c r="AE55" s="64"/>
      <c r="AF55" s="64"/>
      <c r="AG55" s="64"/>
      <c r="AH55" s="64"/>
      <c r="AI55" s="105"/>
      <c r="AJ55" s="105"/>
      <c r="AK55" s="64"/>
      <c r="AL55" s="64"/>
      <c r="AM55" s="64"/>
      <c r="AN55" s="65"/>
      <c r="AO55" s="153"/>
      <c r="AP55" s="54"/>
    </row>
    <row r="56" spans="1:42" ht="39" thickBot="1" x14ac:dyDescent="0.25">
      <c r="A56" s="22" t="s">
        <v>78</v>
      </c>
      <c r="B56" s="15" t="s">
        <v>46</v>
      </c>
      <c r="C56" s="23" t="s">
        <v>179</v>
      </c>
      <c r="D56" s="118">
        <v>55367</v>
      </c>
      <c r="E56" s="117">
        <v>4752</v>
      </c>
      <c r="F56" s="117">
        <f t="shared" si="0"/>
        <v>5232</v>
      </c>
      <c r="G56" s="24">
        <v>4</v>
      </c>
      <c r="H56" s="25">
        <v>8</v>
      </c>
      <c r="I56" s="26">
        <v>48</v>
      </c>
      <c r="J56" s="64"/>
      <c r="K56" s="64"/>
      <c r="L56" s="64"/>
      <c r="M56" s="64"/>
      <c r="N56" s="105"/>
      <c r="O56" s="105"/>
      <c r="P56" s="64"/>
      <c r="Q56" s="64"/>
      <c r="R56" s="64"/>
      <c r="S56" s="64"/>
      <c r="T56" s="64"/>
      <c r="U56" s="105"/>
      <c r="V56" s="105"/>
      <c r="W56" s="64"/>
      <c r="X56" s="202"/>
      <c r="Y56" s="64" t="s">
        <v>9</v>
      </c>
      <c r="Z56" s="64"/>
      <c r="AA56" s="64"/>
      <c r="AB56" s="105"/>
      <c r="AC56" s="105"/>
      <c r="AD56" s="64"/>
      <c r="AE56" s="64"/>
      <c r="AF56" s="64"/>
      <c r="AG56" s="64"/>
      <c r="AH56" s="64"/>
      <c r="AI56" s="105"/>
      <c r="AJ56" s="105"/>
      <c r="AK56" s="64"/>
      <c r="AL56" s="64"/>
      <c r="AM56" s="64"/>
      <c r="AN56" s="65"/>
      <c r="AO56" s="153">
        <v>4</v>
      </c>
      <c r="AP56" s="54"/>
    </row>
    <row r="57" spans="1:42" ht="13.5" thickBot="1" x14ac:dyDescent="0.25">
      <c r="A57" s="22" t="s">
        <v>79</v>
      </c>
      <c r="B57" s="15" t="s">
        <v>48</v>
      </c>
      <c r="C57" s="23" t="s">
        <v>178</v>
      </c>
      <c r="D57" s="118">
        <v>55367</v>
      </c>
      <c r="E57" s="117">
        <v>4752</v>
      </c>
      <c r="F57" s="117">
        <f t="shared" si="0"/>
        <v>5232</v>
      </c>
      <c r="G57" s="24">
        <v>4</v>
      </c>
      <c r="H57" s="25">
        <v>8</v>
      </c>
      <c r="I57" s="26">
        <v>32</v>
      </c>
      <c r="J57" s="57"/>
      <c r="K57" s="57"/>
      <c r="L57" s="57"/>
      <c r="M57" s="57"/>
      <c r="N57" s="100"/>
      <c r="O57" s="100"/>
      <c r="P57" s="57"/>
      <c r="Q57" s="57"/>
      <c r="R57" s="57"/>
      <c r="S57" s="57"/>
      <c r="T57" s="57"/>
      <c r="U57" s="100"/>
      <c r="V57" s="100"/>
      <c r="W57" s="57"/>
      <c r="X57" s="206"/>
      <c r="Y57" s="57" t="s">
        <v>9</v>
      </c>
      <c r="Z57" s="57"/>
      <c r="AA57" s="57"/>
      <c r="AB57" s="100"/>
      <c r="AC57" s="100"/>
      <c r="AD57" s="57"/>
      <c r="AE57" s="57"/>
      <c r="AF57" s="57"/>
      <c r="AG57" s="57"/>
      <c r="AH57" s="57"/>
      <c r="AI57" s="100"/>
      <c r="AJ57" s="100"/>
      <c r="AK57" s="57"/>
      <c r="AL57" s="57"/>
      <c r="AM57" s="57"/>
      <c r="AN57" s="63"/>
      <c r="AO57" s="153">
        <v>4</v>
      </c>
      <c r="AP57" s="54"/>
    </row>
    <row r="58" spans="1:42" ht="26.25" thickBot="1" x14ac:dyDescent="0.25">
      <c r="A58" s="22" t="s">
        <v>80</v>
      </c>
      <c r="B58" s="15" t="s">
        <v>81</v>
      </c>
      <c r="C58" s="23" t="s">
        <v>177</v>
      </c>
      <c r="D58" s="118">
        <v>55367</v>
      </c>
      <c r="E58" s="117">
        <v>4752</v>
      </c>
      <c r="F58" s="117">
        <f t="shared" si="0"/>
        <v>-16512</v>
      </c>
      <c r="G58" s="24" t="s">
        <v>51</v>
      </c>
      <c r="H58" s="25" t="s">
        <v>52</v>
      </c>
      <c r="I58" s="26" t="s">
        <v>53</v>
      </c>
      <c r="J58" s="64"/>
      <c r="K58" s="64"/>
      <c r="L58" s="64"/>
      <c r="M58" s="64"/>
      <c r="N58" s="105"/>
      <c r="O58" s="105"/>
      <c r="P58" s="64"/>
      <c r="Q58" s="64"/>
      <c r="R58" s="64"/>
      <c r="S58" s="64"/>
      <c r="T58" s="64"/>
      <c r="U58" s="105"/>
      <c r="V58" s="105"/>
      <c r="W58" s="64"/>
      <c r="X58" s="202"/>
      <c r="Y58" s="64"/>
      <c r="Z58" s="64"/>
      <c r="AA58" s="64"/>
      <c r="AB58" s="105"/>
      <c r="AC58" s="105"/>
      <c r="AD58" s="64"/>
      <c r="AE58" s="64"/>
      <c r="AF58" s="64"/>
      <c r="AG58" s="64"/>
      <c r="AH58" s="64"/>
      <c r="AI58" s="105"/>
      <c r="AJ58" s="105"/>
      <c r="AK58" s="64"/>
      <c r="AL58" s="64"/>
      <c r="AM58" s="64"/>
      <c r="AN58" s="65"/>
      <c r="AO58" s="153"/>
      <c r="AP58" s="54"/>
    </row>
    <row r="59" spans="1:42" ht="13.5" thickBot="1" x14ac:dyDescent="0.25">
      <c r="A59" s="22" t="s">
        <v>82</v>
      </c>
      <c r="B59" s="37" t="s">
        <v>55</v>
      </c>
      <c r="C59" s="23" t="s">
        <v>181</v>
      </c>
      <c r="D59" s="118">
        <v>55367</v>
      </c>
      <c r="E59" s="117">
        <v>4752</v>
      </c>
      <c r="F59" s="117">
        <f t="shared" si="0"/>
        <v>5232</v>
      </c>
      <c r="G59" s="39">
        <v>4</v>
      </c>
      <c r="H59" s="40">
        <v>16</v>
      </c>
      <c r="I59" s="41">
        <v>48</v>
      </c>
      <c r="J59" s="57"/>
      <c r="K59" s="57"/>
      <c r="L59" s="57"/>
      <c r="M59" s="57"/>
      <c r="N59" s="100"/>
      <c r="O59" s="100"/>
      <c r="P59" s="57"/>
      <c r="Q59" s="57"/>
      <c r="R59" s="57"/>
      <c r="S59" s="57"/>
      <c r="T59" s="57"/>
      <c r="U59" s="100"/>
      <c r="V59" s="100"/>
      <c r="W59" s="57"/>
      <c r="X59" s="206"/>
      <c r="Y59" s="57" t="s">
        <v>9</v>
      </c>
      <c r="Z59" s="57"/>
      <c r="AA59" s="57"/>
      <c r="AB59" s="100"/>
      <c r="AC59" s="100"/>
      <c r="AD59" s="57"/>
      <c r="AE59" s="57"/>
      <c r="AF59" s="57"/>
      <c r="AG59" s="57"/>
      <c r="AH59" s="57"/>
      <c r="AI59" s="100"/>
      <c r="AJ59" s="100"/>
      <c r="AK59" s="57"/>
      <c r="AL59" s="57"/>
      <c r="AM59" s="57"/>
      <c r="AN59" s="63"/>
      <c r="AO59" s="175"/>
      <c r="AP59" s="52"/>
    </row>
    <row r="60" spans="1:42" ht="13.5" thickBot="1" x14ac:dyDescent="0.25">
      <c r="A60" s="22" t="s">
        <v>83</v>
      </c>
      <c r="B60" s="238" t="s">
        <v>84</v>
      </c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133"/>
      <c r="AP60" s="42"/>
    </row>
    <row r="61" spans="1:42" ht="26.25" thickBot="1" x14ac:dyDescent="0.25">
      <c r="A61" s="22" t="s">
        <v>85</v>
      </c>
      <c r="B61" s="15" t="s">
        <v>86</v>
      </c>
      <c r="C61" s="23" t="s">
        <v>182</v>
      </c>
      <c r="D61" s="118">
        <v>47285</v>
      </c>
      <c r="E61" s="117">
        <v>1920</v>
      </c>
      <c r="F61" s="117">
        <f>(IFERROR(INDEX(J$14:AN$14,MATCH("*",J61:AN61,)),MAX(J$14:AN$14)+1)-1-RIGHTB(C61,10))*24</f>
        <v>1752</v>
      </c>
      <c r="G61" s="21">
        <v>4</v>
      </c>
      <c r="H61" s="45">
        <v>8</v>
      </c>
      <c r="I61" s="46">
        <v>96</v>
      </c>
      <c r="J61" s="64"/>
      <c r="K61" s="64"/>
      <c r="L61" s="64"/>
      <c r="M61" s="64"/>
      <c r="N61" s="105"/>
      <c r="O61" s="105"/>
      <c r="P61" s="64"/>
      <c r="Q61" s="64"/>
      <c r="R61" s="64"/>
      <c r="S61" s="64"/>
      <c r="T61" s="64"/>
      <c r="U61" s="105"/>
      <c r="V61" s="105"/>
      <c r="W61" s="64"/>
      <c r="X61" s="64"/>
      <c r="Y61" s="64"/>
      <c r="Z61" s="64" t="s">
        <v>9</v>
      </c>
      <c r="AA61" s="64"/>
      <c r="AB61" s="105"/>
      <c r="AC61" s="105"/>
      <c r="AD61" s="64"/>
      <c r="AE61" s="64"/>
      <c r="AF61" s="64"/>
      <c r="AG61" s="64"/>
      <c r="AH61" s="64"/>
      <c r="AI61" s="105"/>
      <c r="AJ61" s="105"/>
      <c r="AK61" s="64"/>
      <c r="AL61" s="64"/>
      <c r="AM61" s="64"/>
      <c r="AN61" s="64"/>
      <c r="AO61" s="121">
        <v>4</v>
      </c>
      <c r="AP61" s="116"/>
    </row>
    <row r="62" spans="1:42" ht="26.25" thickBot="1" x14ac:dyDescent="0.25">
      <c r="A62" s="22" t="s">
        <v>87</v>
      </c>
      <c r="B62" s="15" t="s">
        <v>88</v>
      </c>
      <c r="C62" s="23" t="s">
        <v>183</v>
      </c>
      <c r="D62" s="118">
        <v>36118</v>
      </c>
      <c r="E62" s="118">
        <v>36118</v>
      </c>
      <c r="F62" s="117">
        <f>(IFERROR(INDEX(J$14:AN$14,MATCH("*",J62:AN62,)),MAX(J$14:AN$14)+1)-1-RIGHTB(C62,10))*24</f>
        <v>1848</v>
      </c>
      <c r="G62" s="29">
        <v>4</v>
      </c>
      <c r="H62" s="27">
        <v>8</v>
      </c>
      <c r="I62" s="47">
        <v>96</v>
      </c>
      <c r="J62" s="64"/>
      <c r="K62" s="64"/>
      <c r="L62" s="64"/>
      <c r="M62" s="64"/>
      <c r="N62" s="105"/>
      <c r="O62" s="105"/>
      <c r="P62" s="64"/>
      <c r="Q62" s="64"/>
      <c r="R62" s="64"/>
      <c r="S62" s="64"/>
      <c r="T62" s="64"/>
      <c r="U62" s="105"/>
      <c r="V62" s="105"/>
      <c r="W62" s="64"/>
      <c r="X62" s="64"/>
      <c r="Y62" s="64"/>
      <c r="Z62" s="64"/>
      <c r="AA62" s="64"/>
      <c r="AB62" s="105"/>
      <c r="AC62" s="105"/>
      <c r="AD62" s="64"/>
      <c r="AE62" s="64"/>
      <c r="AF62" s="64"/>
      <c r="AG62" s="64"/>
      <c r="AH62" s="64"/>
      <c r="AI62" s="105"/>
      <c r="AJ62" s="105"/>
      <c r="AK62" s="64"/>
      <c r="AL62" s="64"/>
      <c r="AM62" s="64"/>
      <c r="AN62" s="64"/>
      <c r="AO62" s="122"/>
      <c r="AP62" s="30"/>
    </row>
    <row r="63" spans="1:42" ht="39" thickBot="1" x14ac:dyDescent="0.25">
      <c r="A63" s="22" t="s">
        <v>89</v>
      </c>
      <c r="B63" s="15" t="s">
        <v>158</v>
      </c>
      <c r="C63" s="23" t="s">
        <v>184</v>
      </c>
      <c r="D63" s="118">
        <v>47285</v>
      </c>
      <c r="E63" s="118">
        <v>41325</v>
      </c>
      <c r="F63" s="117">
        <f>(IFERROR(INDEX(J$14:AN$14,MATCH("*",J63:AN63,)),MAX(J$14:AN$14)+1)-1-RIGHTB(C63,10))*24</f>
        <v>1848</v>
      </c>
      <c r="G63" s="29">
        <v>4</v>
      </c>
      <c r="H63" s="27">
        <v>8</v>
      </c>
      <c r="I63" s="47">
        <v>96</v>
      </c>
      <c r="J63" s="64"/>
      <c r="K63" s="64"/>
      <c r="L63" s="64"/>
      <c r="M63" s="64"/>
      <c r="N63" s="105"/>
      <c r="O63" s="105"/>
      <c r="P63" s="64"/>
      <c r="Q63" s="64"/>
      <c r="R63" s="64"/>
      <c r="S63" s="64"/>
      <c r="T63" s="64"/>
      <c r="U63" s="105"/>
      <c r="V63" s="105"/>
      <c r="W63" s="64"/>
      <c r="X63" s="64"/>
      <c r="Y63" s="64"/>
      <c r="Z63" s="64"/>
      <c r="AA63" s="64"/>
      <c r="AB63" s="105"/>
      <c r="AC63" s="105"/>
      <c r="AD63" s="64"/>
      <c r="AE63" s="64"/>
      <c r="AF63" s="64"/>
      <c r="AG63" s="64"/>
      <c r="AH63" s="64"/>
      <c r="AI63" s="105"/>
      <c r="AJ63" s="105"/>
      <c r="AK63" s="64"/>
      <c r="AL63" s="64"/>
      <c r="AM63" s="64"/>
      <c r="AN63" s="64"/>
      <c r="AO63" s="122"/>
      <c r="AP63" s="30"/>
    </row>
    <row r="64" spans="1:42" ht="26.25" thickBot="1" x14ac:dyDescent="0.25">
      <c r="A64" s="22" t="s">
        <v>157</v>
      </c>
      <c r="B64" s="55" t="s">
        <v>90</v>
      </c>
      <c r="C64" s="23" t="s">
        <v>185</v>
      </c>
      <c r="D64" s="118">
        <v>47285</v>
      </c>
      <c r="E64" s="118">
        <v>47285</v>
      </c>
      <c r="F64" s="117">
        <f>(IFERROR(INDEX(J$14:AN$14,MATCH("*",J64:AN64,)),MAX(J$14:AN$14)+1)-1-RIGHTB(C64,10))*24</f>
        <v>1776</v>
      </c>
      <c r="G64" s="48">
        <v>4</v>
      </c>
      <c r="H64" s="49">
        <v>8</v>
      </c>
      <c r="I64" s="50">
        <v>96</v>
      </c>
      <c r="J64" s="64"/>
      <c r="K64" s="64"/>
      <c r="L64" s="64"/>
      <c r="M64" s="64"/>
      <c r="N64" s="105"/>
      <c r="O64" s="105"/>
      <c r="P64" s="64"/>
      <c r="Q64" s="64"/>
      <c r="R64" s="64"/>
      <c r="S64" s="64"/>
      <c r="T64" s="64"/>
      <c r="U64" s="105"/>
      <c r="V64" s="105"/>
      <c r="W64" s="64"/>
      <c r="X64" s="64"/>
      <c r="Y64" s="64"/>
      <c r="Z64" s="64"/>
      <c r="AA64" s="64"/>
      <c r="AB64" s="105"/>
      <c r="AC64" s="105"/>
      <c r="AD64" s="64"/>
      <c r="AE64" s="64"/>
      <c r="AF64" s="64"/>
      <c r="AG64" s="64"/>
      <c r="AH64" s="64"/>
      <c r="AI64" s="105"/>
      <c r="AJ64" s="105"/>
      <c r="AK64" s="64"/>
      <c r="AL64" s="64"/>
      <c r="AM64" s="64"/>
      <c r="AN64" s="64"/>
      <c r="AO64" s="123"/>
      <c r="AP64" s="115"/>
    </row>
    <row r="65" spans="1:42" ht="13.5" thickBot="1" x14ac:dyDescent="0.25">
      <c r="A65" s="6" t="s">
        <v>91</v>
      </c>
      <c r="B65" s="238" t="s">
        <v>92</v>
      </c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0"/>
      <c r="AF65" s="240"/>
      <c r="AG65" s="240"/>
      <c r="AH65" s="240"/>
      <c r="AI65" s="240"/>
      <c r="AJ65" s="240"/>
      <c r="AK65" s="240"/>
      <c r="AL65" s="240"/>
      <c r="AM65" s="240"/>
      <c r="AN65" s="240"/>
      <c r="AO65" s="133"/>
      <c r="AP65" s="42"/>
    </row>
    <row r="66" spans="1:42" ht="39" thickBot="1" x14ac:dyDescent="0.25">
      <c r="A66" s="14" t="s">
        <v>93</v>
      </c>
      <c r="B66" s="15" t="s">
        <v>159</v>
      </c>
      <c r="C66" s="23" t="s">
        <v>161</v>
      </c>
      <c r="D66" s="118">
        <v>55367</v>
      </c>
      <c r="E66" s="117">
        <v>4032</v>
      </c>
      <c r="F66" s="117">
        <f>(IFERROR(INDEX(J$14:AN$14,MATCH("*",J66:AN66,)),MAX(J$14:AN$14)+1)-1-RIGHTB(C66,10))*24</f>
        <v>3744</v>
      </c>
      <c r="G66" s="71">
        <v>4</v>
      </c>
      <c r="H66" s="19">
        <v>8</v>
      </c>
      <c r="I66" s="19">
        <v>24</v>
      </c>
      <c r="J66" s="197"/>
      <c r="K66" s="197"/>
      <c r="L66" s="197"/>
      <c r="M66" s="197"/>
      <c r="N66" s="198"/>
      <c r="O66" s="198"/>
      <c r="P66" s="197"/>
      <c r="Q66" s="197"/>
      <c r="R66" s="197"/>
      <c r="S66" s="197"/>
      <c r="T66" s="197"/>
      <c r="U66" s="198"/>
      <c r="V66" s="198"/>
      <c r="W66" s="197"/>
      <c r="X66" s="197"/>
      <c r="Y66" s="197"/>
      <c r="Z66" s="197"/>
      <c r="AA66" s="197"/>
      <c r="AB66" s="198"/>
      <c r="AC66" s="198"/>
      <c r="AD66" s="197"/>
      <c r="AE66" s="197"/>
      <c r="AF66" s="197"/>
      <c r="AG66" s="61"/>
      <c r="AH66" s="197"/>
      <c r="AI66" s="198"/>
      <c r="AJ66" s="198"/>
      <c r="AK66" s="61"/>
      <c r="AL66" s="197"/>
      <c r="AM66" s="197"/>
      <c r="AN66" s="200"/>
      <c r="AO66" s="191"/>
      <c r="AP66" s="192"/>
    </row>
    <row r="67" spans="1:42" ht="26.25" thickBot="1" x14ac:dyDescent="0.25">
      <c r="A67" s="14" t="s">
        <v>94</v>
      </c>
      <c r="B67" s="15" t="s">
        <v>95</v>
      </c>
      <c r="C67" s="23" t="s">
        <v>186</v>
      </c>
      <c r="D67" s="118">
        <v>1100</v>
      </c>
      <c r="E67" s="118">
        <v>48</v>
      </c>
      <c r="F67" s="117">
        <f>(IFERROR(INDEX(J$14:AN$14,MATCH("*",J67:AN67,)),MAX(J$14:AN$14)+1)-1-RIGHTB(C67,10))*24</f>
        <v>2568</v>
      </c>
      <c r="G67" s="33">
        <v>8</v>
      </c>
      <c r="H67" s="27">
        <v>24</v>
      </c>
      <c r="I67" s="27">
        <v>48</v>
      </c>
      <c r="J67" s="201"/>
      <c r="K67" s="201"/>
      <c r="L67" s="201"/>
      <c r="M67" s="201"/>
      <c r="N67" s="194"/>
      <c r="O67" s="194"/>
      <c r="P67" s="201"/>
      <c r="Q67" s="201"/>
      <c r="R67" s="201"/>
      <c r="S67" s="201"/>
      <c r="T67" s="201"/>
      <c r="U67" s="194"/>
      <c r="V67" s="194"/>
      <c r="W67" s="201"/>
      <c r="X67" s="201"/>
      <c r="Y67" s="201"/>
      <c r="Z67" s="64"/>
      <c r="AA67" s="201"/>
      <c r="AB67" s="194"/>
      <c r="AC67" s="194"/>
      <c r="AD67" s="201"/>
      <c r="AE67" s="201"/>
      <c r="AF67" s="201"/>
      <c r="AG67" s="64"/>
      <c r="AH67" s="201"/>
      <c r="AI67" s="194"/>
      <c r="AJ67" s="194"/>
      <c r="AK67" s="201"/>
      <c r="AL67" s="201"/>
      <c r="AM67" s="201"/>
      <c r="AN67" s="65"/>
      <c r="AO67" s="122"/>
      <c r="AP67" s="30"/>
    </row>
    <row r="68" spans="1:42" ht="26.25" thickBot="1" x14ac:dyDescent="0.25">
      <c r="A68" s="14" t="s">
        <v>96</v>
      </c>
      <c r="B68" s="15" t="s">
        <v>97</v>
      </c>
      <c r="C68" s="23" t="s">
        <v>186</v>
      </c>
      <c r="D68" s="118">
        <v>55367</v>
      </c>
      <c r="E68" s="118">
        <v>55367</v>
      </c>
      <c r="F68" s="117">
        <f>(IFERROR(INDEX(J$14:AN$14,MATCH("*",J68:AN68,)),MAX(J$14:AN$14)+1)-1-RIGHTB(C68,10))*24</f>
        <v>2568</v>
      </c>
      <c r="G68" s="33">
        <v>4</v>
      </c>
      <c r="H68" s="27">
        <v>12</v>
      </c>
      <c r="I68" s="27">
        <v>24</v>
      </c>
      <c r="J68" s="201"/>
      <c r="K68" s="201"/>
      <c r="L68" s="201"/>
      <c r="M68" s="201"/>
      <c r="N68" s="194"/>
      <c r="O68" s="194"/>
      <c r="P68" s="201"/>
      <c r="Q68" s="201"/>
      <c r="R68" s="201"/>
      <c r="S68" s="201"/>
      <c r="T68" s="201"/>
      <c r="U68" s="194"/>
      <c r="V68" s="194"/>
      <c r="W68" s="201"/>
      <c r="X68" s="201"/>
      <c r="Y68" s="201"/>
      <c r="Z68" s="201"/>
      <c r="AA68" s="201"/>
      <c r="AB68" s="194"/>
      <c r="AC68" s="194"/>
      <c r="AD68" s="201"/>
      <c r="AE68" s="201"/>
      <c r="AF68" s="201"/>
      <c r="AG68" s="64"/>
      <c r="AH68" s="201"/>
      <c r="AI68" s="194"/>
      <c r="AJ68" s="194"/>
      <c r="AK68" s="201"/>
      <c r="AL68" s="201"/>
      <c r="AM68" s="201"/>
      <c r="AN68" s="65"/>
      <c r="AO68" s="122"/>
      <c r="AP68" s="30"/>
    </row>
    <row r="69" spans="1:42" ht="54" customHeight="1" thickBot="1" x14ac:dyDescent="0.25">
      <c r="A69" s="14" t="s">
        <v>98</v>
      </c>
      <c r="B69" s="53" t="s">
        <v>99</v>
      </c>
      <c r="C69" s="23" t="s">
        <v>186</v>
      </c>
      <c r="D69" s="118">
        <v>55367</v>
      </c>
      <c r="E69" s="118">
        <v>55367</v>
      </c>
      <c r="F69" s="117">
        <f>(IFERROR(INDEX(J$14:AN$14,MATCH("*",J69:AN69,)),MAX(J$14:AN$14)+1)-1-RIGHTB(C69,10))*24</f>
        <v>2568</v>
      </c>
      <c r="G69" s="33">
        <v>4</v>
      </c>
      <c r="H69" s="34">
        <v>12</v>
      </c>
      <c r="I69" s="34">
        <v>24</v>
      </c>
      <c r="J69" s="204"/>
      <c r="K69" s="204"/>
      <c r="L69" s="204"/>
      <c r="M69" s="204"/>
      <c r="N69" s="205"/>
      <c r="O69" s="205"/>
      <c r="P69" s="204"/>
      <c r="Q69" s="204"/>
      <c r="R69" s="204"/>
      <c r="S69" s="204"/>
      <c r="T69" s="204"/>
      <c r="U69" s="205"/>
      <c r="V69" s="205"/>
      <c r="W69" s="204"/>
      <c r="X69" s="204"/>
      <c r="Y69" s="204"/>
      <c r="Z69" s="204"/>
      <c r="AA69" s="204"/>
      <c r="AB69" s="205"/>
      <c r="AC69" s="205"/>
      <c r="AD69" s="204"/>
      <c r="AE69" s="204"/>
      <c r="AF69" s="204"/>
      <c r="AG69" s="57"/>
      <c r="AH69" s="204"/>
      <c r="AI69" s="205"/>
      <c r="AJ69" s="205"/>
      <c r="AK69" s="204"/>
      <c r="AL69" s="204"/>
      <c r="AM69" s="204"/>
      <c r="AN69" s="63"/>
      <c r="AO69" s="123"/>
      <c r="AP69" s="115"/>
    </row>
    <row r="70" spans="1:42" ht="13.5" thickBot="1" x14ac:dyDescent="0.25">
      <c r="A70" s="6" t="s">
        <v>100</v>
      </c>
      <c r="B70" s="238" t="s">
        <v>101</v>
      </c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133"/>
      <c r="AP70" s="42"/>
    </row>
    <row r="71" spans="1:42" ht="39" thickBot="1" x14ac:dyDescent="0.25">
      <c r="A71" s="14" t="s">
        <v>102</v>
      </c>
      <c r="B71" s="43" t="s">
        <v>103</v>
      </c>
      <c r="C71" s="44" t="s">
        <v>187</v>
      </c>
      <c r="D71" s="118">
        <v>28400</v>
      </c>
      <c r="E71" s="117">
        <v>15600</v>
      </c>
      <c r="F71" s="118">
        <f>(IFERROR(INDEX(J$14:AN$14,MATCH("*",J71:AN71,)),MAX(J$14:AN$14)+1)-1-RIGHTB(C71,10))*24</f>
        <v>4080</v>
      </c>
      <c r="G71" s="21">
        <v>4</v>
      </c>
      <c r="H71" s="45">
        <v>8</v>
      </c>
      <c r="I71" s="51">
        <v>24</v>
      </c>
      <c r="J71" s="197"/>
      <c r="K71" s="197"/>
      <c r="L71" s="197"/>
      <c r="M71" s="61"/>
      <c r="N71" s="134"/>
      <c r="O71" s="134"/>
      <c r="P71" s="197"/>
      <c r="Q71" s="197"/>
      <c r="R71" s="197"/>
      <c r="S71" s="61"/>
      <c r="T71" s="61"/>
      <c r="U71" s="134"/>
      <c r="V71" s="134"/>
      <c r="W71" s="197"/>
      <c r="X71" s="197"/>
      <c r="Y71" s="61"/>
      <c r="Z71" s="61"/>
      <c r="AA71" s="61"/>
      <c r="AB71" s="134"/>
      <c r="AC71" s="134"/>
      <c r="AD71" s="197"/>
      <c r="AE71" s="197"/>
      <c r="AF71" s="61"/>
      <c r="AG71" s="61"/>
      <c r="AH71" s="61"/>
      <c r="AI71" s="134"/>
      <c r="AJ71" s="134"/>
      <c r="AK71" s="197"/>
      <c r="AL71" s="197"/>
      <c r="AM71" s="197"/>
      <c r="AN71" s="62"/>
      <c r="AO71" s="121"/>
      <c r="AP71" s="116"/>
    </row>
    <row r="72" spans="1:42" ht="51.75" thickBot="1" x14ac:dyDescent="0.25">
      <c r="A72" s="14" t="s">
        <v>104</v>
      </c>
      <c r="B72" s="55" t="s">
        <v>105</v>
      </c>
      <c r="C72" s="23"/>
      <c r="D72" s="118">
        <v>4032</v>
      </c>
      <c r="E72" s="117">
        <v>4032</v>
      </c>
      <c r="F72" s="117">
        <v>4032</v>
      </c>
      <c r="G72" s="56">
        <v>4</v>
      </c>
      <c r="H72" s="34">
        <v>8</v>
      </c>
      <c r="I72" s="52">
        <v>24</v>
      </c>
      <c r="J72" s="204"/>
      <c r="K72" s="204"/>
      <c r="L72" s="204"/>
      <c r="M72" s="57"/>
      <c r="N72" s="100"/>
      <c r="O72" s="100"/>
      <c r="P72" s="204"/>
      <c r="Q72" s="204"/>
      <c r="R72" s="204"/>
      <c r="S72" s="57"/>
      <c r="T72" s="57"/>
      <c r="U72" s="100"/>
      <c r="V72" s="100"/>
      <c r="W72" s="204"/>
      <c r="X72" s="204"/>
      <c r="Y72" s="57"/>
      <c r="Z72" s="57"/>
      <c r="AA72" s="57"/>
      <c r="AB72" s="100"/>
      <c r="AC72" s="100"/>
      <c r="AD72" s="204"/>
      <c r="AE72" s="204"/>
      <c r="AF72" s="57"/>
      <c r="AG72" s="57"/>
      <c r="AH72" s="57"/>
      <c r="AI72" s="100"/>
      <c r="AJ72" s="100"/>
      <c r="AK72" s="204"/>
      <c r="AL72" s="204"/>
      <c r="AM72" s="204"/>
      <c r="AN72" s="63"/>
      <c r="AO72" s="122"/>
      <c r="AP72" s="30"/>
    </row>
    <row r="73" spans="1:42" ht="52.5" customHeight="1" thickBot="1" x14ac:dyDescent="0.25">
      <c r="A73" s="14" t="s">
        <v>106</v>
      </c>
      <c r="B73" s="58" t="s">
        <v>107</v>
      </c>
      <c r="C73" s="23" t="s">
        <v>188</v>
      </c>
      <c r="D73" s="118">
        <v>55367</v>
      </c>
      <c r="E73" s="117">
        <v>4752</v>
      </c>
      <c r="F73" s="118">
        <f>(IFERROR(INDEX(J$14:AN$14,MATCH("*",J73:AN73,)),MAX(J$14:AN$14)+1)-1-RIGHTB(C73,10))*24</f>
        <v>3792</v>
      </c>
      <c r="G73" s="48">
        <v>4</v>
      </c>
      <c r="H73" s="49">
        <v>8</v>
      </c>
      <c r="I73" s="59">
        <v>24</v>
      </c>
      <c r="J73" s="204"/>
      <c r="K73" s="204"/>
      <c r="L73" s="204"/>
      <c r="M73" s="204"/>
      <c r="N73" s="205"/>
      <c r="O73" s="205"/>
      <c r="P73" s="204"/>
      <c r="Q73" s="204"/>
      <c r="R73" s="204"/>
      <c r="S73" s="204"/>
      <c r="T73" s="204"/>
      <c r="U73" s="205"/>
      <c r="V73" s="205"/>
      <c r="W73" s="204"/>
      <c r="X73" s="204"/>
      <c r="Y73" s="204"/>
      <c r="Z73" s="204"/>
      <c r="AA73" s="204"/>
      <c r="AB73" s="205"/>
      <c r="AC73" s="205"/>
      <c r="AD73" s="204"/>
      <c r="AE73" s="204"/>
      <c r="AF73" s="204"/>
      <c r="AG73" s="57"/>
      <c r="AH73" s="204"/>
      <c r="AI73" s="205"/>
      <c r="AJ73" s="205"/>
      <c r="AK73" s="204"/>
      <c r="AL73" s="204"/>
      <c r="AM73" s="204"/>
      <c r="AN73" s="63"/>
      <c r="AO73" s="135"/>
      <c r="AP73" s="60"/>
    </row>
    <row r="74" spans="1:42" ht="13.5" thickBot="1" x14ac:dyDescent="0.25">
      <c r="A74" s="6" t="s">
        <v>108</v>
      </c>
      <c r="B74" s="238" t="s">
        <v>109</v>
      </c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0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133"/>
      <c r="AP74" s="42"/>
    </row>
    <row r="75" spans="1:42" ht="26.25" thickBot="1" x14ac:dyDescent="0.25">
      <c r="A75" s="14" t="s">
        <v>110</v>
      </c>
      <c r="B75" s="43" t="s">
        <v>111</v>
      </c>
      <c r="C75" s="23" t="s">
        <v>174</v>
      </c>
      <c r="D75" s="118">
        <v>40192</v>
      </c>
      <c r="E75" s="117">
        <v>2976</v>
      </c>
      <c r="F75" s="118">
        <f>(IFERROR(INDEX(J$14:AN$14,MATCH("*",J75:AN75,)),MAX(J$14:AN$14)+1)-1-RIGHTB(C75,10))*24</f>
        <v>624</v>
      </c>
      <c r="G75" s="21">
        <v>4</v>
      </c>
      <c r="H75" s="45">
        <v>8</v>
      </c>
      <c r="I75" s="51">
        <v>24</v>
      </c>
      <c r="J75" s="197"/>
      <c r="K75" s="197"/>
      <c r="L75" s="197"/>
      <c r="M75" s="61"/>
      <c r="N75" s="134"/>
      <c r="O75" s="100"/>
      <c r="P75" s="204"/>
      <c r="Q75" s="64"/>
      <c r="R75" s="204"/>
      <c r="S75" s="57"/>
      <c r="T75" s="57"/>
      <c r="U75" s="100"/>
      <c r="V75" s="100"/>
      <c r="W75" s="204"/>
      <c r="X75" s="204"/>
      <c r="Y75" s="57"/>
      <c r="Z75" s="57" t="s">
        <v>9</v>
      </c>
      <c r="AA75" s="57"/>
      <c r="AB75" s="100"/>
      <c r="AC75" s="100"/>
      <c r="AD75" s="204"/>
      <c r="AE75" s="204"/>
      <c r="AF75" s="57"/>
      <c r="AG75" s="57"/>
      <c r="AH75" s="57"/>
      <c r="AI75" s="100"/>
      <c r="AJ75" s="100"/>
      <c r="AK75" s="204"/>
      <c r="AL75" s="197"/>
      <c r="AM75" s="64"/>
      <c r="AN75" s="62"/>
      <c r="AO75" s="136">
        <v>4</v>
      </c>
      <c r="AP75" s="108"/>
    </row>
    <row r="76" spans="1:42" ht="39" thickBot="1" x14ac:dyDescent="0.25">
      <c r="A76" s="14" t="s">
        <v>112</v>
      </c>
      <c r="B76" s="55" t="s">
        <v>156</v>
      </c>
      <c r="C76" s="32" t="s">
        <v>189</v>
      </c>
      <c r="D76" s="118">
        <v>55367</v>
      </c>
      <c r="E76" s="117">
        <v>4752</v>
      </c>
      <c r="F76" s="118">
        <f>(IFERROR(INDEX(J$14:AN$14,MATCH("*",J76:AN76,)),MAX(J$14:AN$14)+1)-1-RIGHTB(C76,10))*24</f>
        <v>624</v>
      </c>
      <c r="G76" s="56">
        <v>4</v>
      </c>
      <c r="H76" s="34">
        <v>8</v>
      </c>
      <c r="I76" s="52">
        <v>24</v>
      </c>
      <c r="J76" s="204"/>
      <c r="K76" s="204"/>
      <c r="L76" s="204"/>
      <c r="M76" s="57"/>
      <c r="N76" s="100"/>
      <c r="O76" s="205"/>
      <c r="P76" s="204"/>
      <c r="Q76" s="57"/>
      <c r="R76" s="204"/>
      <c r="S76" s="204"/>
      <c r="T76" s="204"/>
      <c r="U76" s="205"/>
      <c r="V76" s="205"/>
      <c r="W76" s="204"/>
      <c r="X76" s="204"/>
      <c r="Y76" s="57" t="s">
        <v>9</v>
      </c>
      <c r="Z76" s="204"/>
      <c r="AA76" s="204"/>
      <c r="AB76" s="205"/>
      <c r="AC76" s="205"/>
      <c r="AD76" s="204"/>
      <c r="AE76" s="204"/>
      <c r="AF76" s="204"/>
      <c r="AG76" s="57"/>
      <c r="AH76" s="204"/>
      <c r="AI76" s="205"/>
      <c r="AJ76" s="205"/>
      <c r="AK76" s="204"/>
      <c r="AL76" s="204"/>
      <c r="AM76" s="57"/>
      <c r="AN76" s="63"/>
      <c r="AO76" s="137">
        <v>4</v>
      </c>
      <c r="AP76" s="107"/>
    </row>
    <row r="77" spans="1:42" ht="51.75" thickBot="1" x14ac:dyDescent="0.25">
      <c r="A77" s="14" t="s">
        <v>113</v>
      </c>
      <c r="B77" s="31" t="s">
        <v>114</v>
      </c>
      <c r="C77" s="23" t="s">
        <v>174</v>
      </c>
      <c r="D77" s="118">
        <v>40192</v>
      </c>
      <c r="E77" s="117">
        <v>2976</v>
      </c>
      <c r="F77" s="118">
        <f>(IFERROR(INDEX(J$14:AN$14,MATCH("*",J77:AN77,)),MAX(J$14:AN$14)+1)-1-RIGHTB(C77,10))*24</f>
        <v>984</v>
      </c>
      <c r="G77" s="56">
        <v>4</v>
      </c>
      <c r="H77" s="34">
        <v>8</v>
      </c>
      <c r="I77" s="52">
        <v>24</v>
      </c>
      <c r="J77" s="225"/>
      <c r="K77" s="201"/>
      <c r="L77" s="201"/>
      <c r="M77" s="64"/>
      <c r="N77" s="105"/>
      <c r="O77" s="194"/>
      <c r="P77" s="201"/>
      <c r="Q77" s="64"/>
      <c r="R77" s="201"/>
      <c r="S77" s="201"/>
      <c r="T77" s="201"/>
      <c r="U77" s="194"/>
      <c r="V77" s="194"/>
      <c r="W77" s="201"/>
      <c r="X77" s="201"/>
      <c r="Y77" s="201"/>
      <c r="Z77" s="201"/>
      <c r="AA77" s="201"/>
      <c r="AB77" s="194"/>
      <c r="AC77" s="194"/>
      <c r="AD77" s="201"/>
      <c r="AE77" s="201"/>
      <c r="AF77" s="201"/>
      <c r="AG77" s="64"/>
      <c r="AH77" s="201"/>
      <c r="AI77" s="194"/>
      <c r="AJ77" s="194"/>
      <c r="AK77" s="201"/>
      <c r="AL77" s="201"/>
      <c r="AM77" s="64"/>
      <c r="AN77" s="65"/>
      <c r="AO77" s="138"/>
      <c r="AP77" s="108"/>
    </row>
    <row r="78" spans="1:42" ht="57.75" customHeight="1" thickBot="1" x14ac:dyDescent="0.25">
      <c r="A78" s="14" t="s">
        <v>115</v>
      </c>
      <c r="B78" s="37" t="s">
        <v>116</v>
      </c>
      <c r="C78" s="32" t="s">
        <v>189</v>
      </c>
      <c r="D78" s="118">
        <v>55367</v>
      </c>
      <c r="E78" s="117">
        <v>4752</v>
      </c>
      <c r="F78" s="118">
        <f>(IFERROR(INDEX(J$14:AN$14,MATCH("*",J78:AN78,)),MAX(J$14:AN$14)+1)-1-RIGHTB(C78,10))*24</f>
        <v>1008</v>
      </c>
      <c r="G78" s="48">
        <v>4</v>
      </c>
      <c r="H78" s="49">
        <v>8</v>
      </c>
      <c r="I78" s="59">
        <v>24</v>
      </c>
      <c r="J78" s="225"/>
      <c r="K78" s="201"/>
      <c r="L78" s="201"/>
      <c r="M78" s="64"/>
      <c r="N78" s="105"/>
      <c r="O78" s="194"/>
      <c r="P78" s="201"/>
      <c r="Q78" s="64"/>
      <c r="R78" s="201"/>
      <c r="S78" s="201"/>
      <c r="T78" s="201"/>
      <c r="U78" s="194"/>
      <c r="V78" s="194"/>
      <c r="W78" s="201"/>
      <c r="X78" s="201"/>
      <c r="Y78" s="201"/>
      <c r="Z78" s="201"/>
      <c r="AA78" s="201"/>
      <c r="AB78" s="194"/>
      <c r="AC78" s="194"/>
      <c r="AD78" s="201"/>
      <c r="AE78" s="201"/>
      <c r="AF78" s="201"/>
      <c r="AG78" s="64"/>
      <c r="AH78" s="201"/>
      <c r="AI78" s="194"/>
      <c r="AJ78" s="194"/>
      <c r="AK78" s="201"/>
      <c r="AL78" s="201"/>
      <c r="AM78" s="64"/>
      <c r="AN78" s="65"/>
      <c r="AO78" s="139"/>
      <c r="AP78" s="113"/>
    </row>
    <row r="79" spans="1:42" ht="13.5" thickBot="1" x14ac:dyDescent="0.25">
      <c r="A79" s="6" t="s">
        <v>117</v>
      </c>
      <c r="B79" s="238" t="s">
        <v>118</v>
      </c>
      <c r="C79" s="240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140"/>
      <c r="AP79" s="141"/>
    </row>
    <row r="80" spans="1:42" ht="13.5" thickBot="1" x14ac:dyDescent="0.25">
      <c r="A80" s="14" t="s">
        <v>119</v>
      </c>
      <c r="B80" s="88" t="s">
        <v>120</v>
      </c>
      <c r="C80" s="23" t="s">
        <v>190</v>
      </c>
      <c r="D80" s="118">
        <v>40192</v>
      </c>
      <c r="E80" s="117">
        <v>2976</v>
      </c>
      <c r="F80" s="142">
        <f t="shared" ref="F80:F85" si="1">(IFERROR(INDEX(J$14:AN$14,MATCH("*",J80:AN80,)),MAX(J$14:AN$14)+1)-1-RIGHTB(C80,10))*24</f>
        <v>1128</v>
      </c>
      <c r="G80" s="21">
        <v>4</v>
      </c>
      <c r="H80" s="45">
        <v>8</v>
      </c>
      <c r="I80" s="51">
        <v>24</v>
      </c>
      <c r="J80" s="197"/>
      <c r="K80" s="197"/>
      <c r="L80" s="197"/>
      <c r="M80" s="61"/>
      <c r="N80" s="134"/>
      <c r="O80" s="100"/>
      <c r="P80" s="204"/>
      <c r="Q80" s="204"/>
      <c r="R80" s="204"/>
      <c r="S80" s="57"/>
      <c r="T80" s="57"/>
      <c r="U80" s="100"/>
      <c r="V80" s="100"/>
      <c r="W80" s="204"/>
      <c r="X80" s="204"/>
      <c r="Y80" s="57"/>
      <c r="Z80" s="57"/>
      <c r="AA80" s="57"/>
      <c r="AB80" s="100"/>
      <c r="AC80" s="100"/>
      <c r="AD80" s="204"/>
      <c r="AE80" s="204"/>
      <c r="AF80" s="57"/>
      <c r="AG80" s="57"/>
      <c r="AH80" s="57"/>
      <c r="AI80" s="100"/>
      <c r="AJ80" s="100"/>
      <c r="AK80" s="204"/>
      <c r="AL80" s="197"/>
      <c r="AM80" s="197"/>
      <c r="AN80" s="62"/>
      <c r="AO80" s="130"/>
      <c r="AP80" s="143"/>
    </row>
    <row r="81" spans="1:42" ht="13.5" thickBot="1" x14ac:dyDescent="0.25">
      <c r="A81" s="14" t="s">
        <v>121</v>
      </c>
      <c r="B81" s="89" t="s">
        <v>151</v>
      </c>
      <c r="C81" s="23" t="s">
        <v>175</v>
      </c>
      <c r="D81" s="118">
        <v>55367</v>
      </c>
      <c r="E81" s="117">
        <v>4752</v>
      </c>
      <c r="F81" s="142">
        <f t="shared" si="1"/>
        <v>1008</v>
      </c>
      <c r="G81" s="29">
        <v>4</v>
      </c>
      <c r="H81" s="27">
        <v>8</v>
      </c>
      <c r="I81" s="52">
        <v>24</v>
      </c>
      <c r="J81" s="201"/>
      <c r="K81" s="201"/>
      <c r="L81" s="201"/>
      <c r="M81" s="64"/>
      <c r="N81" s="105"/>
      <c r="O81" s="100"/>
      <c r="P81" s="204"/>
      <c r="Q81" s="64"/>
      <c r="R81" s="204"/>
      <c r="S81" s="57"/>
      <c r="T81" s="57"/>
      <c r="U81" s="100"/>
      <c r="V81" s="100"/>
      <c r="W81" s="204"/>
      <c r="X81" s="204"/>
      <c r="Y81" s="57"/>
      <c r="Z81" s="57"/>
      <c r="AA81" s="57"/>
      <c r="AB81" s="100"/>
      <c r="AC81" s="100"/>
      <c r="AD81" s="204"/>
      <c r="AE81" s="204"/>
      <c r="AF81" s="57"/>
      <c r="AG81" s="57"/>
      <c r="AH81" s="57"/>
      <c r="AI81" s="100"/>
      <c r="AJ81" s="100"/>
      <c r="AK81" s="204"/>
      <c r="AL81" s="201"/>
      <c r="AM81" s="201"/>
      <c r="AN81" s="65"/>
      <c r="AO81" s="122"/>
      <c r="AP81" s="109"/>
    </row>
    <row r="82" spans="1:42" ht="13.5" thickBot="1" x14ac:dyDescent="0.25">
      <c r="A82" s="14" t="s">
        <v>122</v>
      </c>
      <c r="B82" s="89" t="s">
        <v>150</v>
      </c>
      <c r="C82" s="23" t="s">
        <v>190</v>
      </c>
      <c r="D82" s="118">
        <v>40192</v>
      </c>
      <c r="E82" s="117">
        <v>2976</v>
      </c>
      <c r="F82" s="142">
        <f t="shared" si="1"/>
        <v>1128</v>
      </c>
      <c r="G82" s="56">
        <v>4</v>
      </c>
      <c r="H82" s="34">
        <v>8</v>
      </c>
      <c r="I82" s="52">
        <v>24</v>
      </c>
      <c r="J82" s="204"/>
      <c r="K82" s="204"/>
      <c r="L82" s="204"/>
      <c r="M82" s="57"/>
      <c r="N82" s="100"/>
      <c r="O82" s="100"/>
      <c r="P82" s="204"/>
      <c r="Q82" s="57"/>
      <c r="R82" s="204"/>
      <c r="S82" s="57"/>
      <c r="T82" s="57"/>
      <c r="U82" s="100"/>
      <c r="V82" s="100"/>
      <c r="W82" s="204"/>
      <c r="X82" s="204"/>
      <c r="Y82" s="57"/>
      <c r="Z82" s="57"/>
      <c r="AA82" s="57"/>
      <c r="AB82" s="100"/>
      <c r="AC82" s="100"/>
      <c r="AD82" s="204"/>
      <c r="AE82" s="204"/>
      <c r="AF82" s="57"/>
      <c r="AG82" s="57"/>
      <c r="AH82" s="57"/>
      <c r="AI82" s="100"/>
      <c r="AJ82" s="100"/>
      <c r="AK82" s="204"/>
      <c r="AL82" s="204"/>
      <c r="AM82" s="204"/>
      <c r="AN82" s="63"/>
      <c r="AO82" s="122"/>
      <c r="AP82" s="109"/>
    </row>
    <row r="83" spans="1:42" ht="13.5" thickBot="1" x14ac:dyDescent="0.25">
      <c r="A83" s="14" t="s">
        <v>152</v>
      </c>
      <c r="B83" s="89" t="s">
        <v>149</v>
      </c>
      <c r="C83" s="23" t="s">
        <v>175</v>
      </c>
      <c r="D83" s="118">
        <v>55367</v>
      </c>
      <c r="E83" s="117">
        <v>4752</v>
      </c>
      <c r="F83" s="142">
        <f t="shared" si="1"/>
        <v>1008</v>
      </c>
      <c r="G83" s="56">
        <v>4</v>
      </c>
      <c r="H83" s="34">
        <v>8</v>
      </c>
      <c r="I83" s="52">
        <v>24</v>
      </c>
      <c r="J83" s="225"/>
      <c r="K83" s="201"/>
      <c r="L83" s="201"/>
      <c r="M83" s="64"/>
      <c r="N83" s="105"/>
      <c r="O83" s="105"/>
      <c r="P83" s="201"/>
      <c r="Q83" s="64"/>
      <c r="R83" s="201"/>
      <c r="S83" s="64"/>
      <c r="T83" s="64"/>
      <c r="U83" s="105"/>
      <c r="V83" s="105"/>
      <c r="W83" s="201"/>
      <c r="X83" s="201"/>
      <c r="Y83" s="64"/>
      <c r="Z83" s="64"/>
      <c r="AA83" s="64"/>
      <c r="AB83" s="105"/>
      <c r="AC83" s="105"/>
      <c r="AD83" s="201"/>
      <c r="AE83" s="201"/>
      <c r="AF83" s="64"/>
      <c r="AG83" s="64"/>
      <c r="AH83" s="64"/>
      <c r="AI83" s="105"/>
      <c r="AJ83" s="105"/>
      <c r="AK83" s="201"/>
      <c r="AL83" s="201"/>
      <c r="AM83" s="201"/>
      <c r="AN83" s="65"/>
      <c r="AO83" s="153"/>
      <c r="AP83" s="109"/>
    </row>
    <row r="84" spans="1:42" ht="26.25" thickBot="1" x14ac:dyDescent="0.25">
      <c r="A84" s="14" t="s">
        <v>153</v>
      </c>
      <c r="B84" s="90" t="s">
        <v>147</v>
      </c>
      <c r="C84" s="23" t="s">
        <v>190</v>
      </c>
      <c r="D84" s="118">
        <v>40192</v>
      </c>
      <c r="E84" s="117">
        <v>2976</v>
      </c>
      <c r="F84" s="142">
        <f t="shared" si="1"/>
        <v>1128</v>
      </c>
      <c r="G84" s="56">
        <v>4</v>
      </c>
      <c r="H84" s="34">
        <v>8</v>
      </c>
      <c r="I84" s="52">
        <v>24</v>
      </c>
      <c r="J84" s="225"/>
      <c r="K84" s="201"/>
      <c r="L84" s="201"/>
      <c r="M84" s="64"/>
      <c r="N84" s="105"/>
      <c r="O84" s="105"/>
      <c r="P84" s="201"/>
      <c r="Q84" s="64"/>
      <c r="R84" s="201"/>
      <c r="S84" s="64"/>
      <c r="T84" s="64"/>
      <c r="U84" s="105"/>
      <c r="V84" s="105"/>
      <c r="W84" s="201"/>
      <c r="X84" s="201"/>
      <c r="Y84" s="64"/>
      <c r="Z84" s="64"/>
      <c r="AA84" s="64"/>
      <c r="AB84" s="105"/>
      <c r="AC84" s="105"/>
      <c r="AD84" s="201"/>
      <c r="AE84" s="201"/>
      <c r="AF84" s="64"/>
      <c r="AG84" s="64"/>
      <c r="AH84" s="64"/>
      <c r="AI84" s="105"/>
      <c r="AJ84" s="105"/>
      <c r="AK84" s="201"/>
      <c r="AL84" s="201"/>
      <c r="AM84" s="201"/>
      <c r="AN84" s="65"/>
      <c r="AO84" s="153"/>
      <c r="AP84" s="109"/>
    </row>
    <row r="85" spans="1:42" ht="26.25" thickBot="1" x14ac:dyDescent="0.25">
      <c r="A85" s="14" t="s">
        <v>154</v>
      </c>
      <c r="B85" s="91" t="s">
        <v>148</v>
      </c>
      <c r="C85" s="23" t="s">
        <v>175</v>
      </c>
      <c r="D85" s="118">
        <v>55367</v>
      </c>
      <c r="E85" s="117">
        <v>4752</v>
      </c>
      <c r="F85" s="142">
        <f t="shared" si="1"/>
        <v>1008</v>
      </c>
      <c r="G85" s="48">
        <v>4</v>
      </c>
      <c r="H85" s="49">
        <v>8</v>
      </c>
      <c r="I85" s="59">
        <v>24</v>
      </c>
      <c r="J85" s="226"/>
      <c r="K85" s="207"/>
      <c r="L85" s="207"/>
      <c r="M85" s="154"/>
      <c r="N85" s="155"/>
      <c r="O85" s="155"/>
      <c r="P85" s="207"/>
      <c r="Q85" s="154"/>
      <c r="R85" s="207"/>
      <c r="S85" s="154"/>
      <c r="T85" s="154"/>
      <c r="U85" s="155"/>
      <c r="V85" s="155"/>
      <c r="W85" s="207"/>
      <c r="X85" s="207"/>
      <c r="Y85" s="154"/>
      <c r="Z85" s="154"/>
      <c r="AA85" s="154"/>
      <c r="AB85" s="155"/>
      <c r="AC85" s="155"/>
      <c r="AD85" s="207"/>
      <c r="AE85" s="207"/>
      <c r="AF85" s="154"/>
      <c r="AG85" s="154"/>
      <c r="AH85" s="154"/>
      <c r="AI85" s="155"/>
      <c r="AJ85" s="155"/>
      <c r="AK85" s="207"/>
      <c r="AL85" s="207"/>
      <c r="AM85" s="207"/>
      <c r="AN85" s="181"/>
      <c r="AO85" s="153"/>
      <c r="AP85" s="112"/>
    </row>
    <row r="86" spans="1:42" ht="13.5" thickBot="1" x14ac:dyDescent="0.25">
      <c r="A86" s="6" t="s">
        <v>123</v>
      </c>
      <c r="B86" s="238" t="s">
        <v>124</v>
      </c>
      <c r="C86" s="240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144"/>
      <c r="AP86" s="145"/>
    </row>
    <row r="87" spans="1:42" ht="13.5" thickBot="1" x14ac:dyDescent="0.25">
      <c r="A87" s="14" t="s">
        <v>125</v>
      </c>
      <c r="B87" s="92" t="s">
        <v>126</v>
      </c>
      <c r="C87" s="146" t="s">
        <v>197</v>
      </c>
      <c r="D87" s="118">
        <v>27683</v>
      </c>
      <c r="E87" s="118">
        <v>6920</v>
      </c>
      <c r="F87" s="118">
        <f t="shared" ref="F87:F92" si="2">(IFERROR(INDEX(J$14:AN$14,MATCH("*",J87:AN87,)),MAX(J$14:AN$14)+1)-1-RIGHTB(C87,10))*24</f>
        <v>3984</v>
      </c>
      <c r="G87" s="21">
        <v>4</v>
      </c>
      <c r="H87" s="45">
        <v>8</v>
      </c>
      <c r="I87" s="51">
        <v>96</v>
      </c>
      <c r="J87" s="227"/>
      <c r="K87" s="208"/>
      <c r="L87" s="208"/>
      <c r="M87" s="147"/>
      <c r="N87" s="148"/>
      <c r="O87" s="149"/>
      <c r="P87" s="209"/>
      <c r="Q87" s="209"/>
      <c r="R87" s="209"/>
      <c r="S87" s="150"/>
      <c r="T87" s="150"/>
      <c r="U87" s="149"/>
      <c r="V87" s="149"/>
      <c r="W87" s="209"/>
      <c r="X87" s="209"/>
      <c r="Y87" s="150"/>
      <c r="Z87" s="150"/>
      <c r="AA87" s="150"/>
      <c r="AB87" s="149"/>
      <c r="AC87" s="149"/>
      <c r="AD87" s="209"/>
      <c r="AE87" s="209"/>
      <c r="AF87" s="150"/>
      <c r="AG87" s="150"/>
      <c r="AH87" s="150"/>
      <c r="AI87" s="149"/>
      <c r="AJ87" s="149"/>
      <c r="AK87" s="209"/>
      <c r="AL87" s="228"/>
      <c r="AM87" s="228"/>
      <c r="AN87" s="151"/>
      <c r="AO87" s="136"/>
      <c r="AP87" s="108"/>
    </row>
    <row r="88" spans="1:42" ht="13.5" thickBot="1" x14ac:dyDescent="0.25">
      <c r="A88" s="14" t="s">
        <v>127</v>
      </c>
      <c r="B88" s="89" t="s">
        <v>145</v>
      </c>
      <c r="C88" s="146" t="s">
        <v>197</v>
      </c>
      <c r="D88" s="118">
        <v>27683</v>
      </c>
      <c r="E88" s="118">
        <v>6920</v>
      </c>
      <c r="F88" s="118">
        <f t="shared" si="2"/>
        <v>3984</v>
      </c>
      <c r="G88" s="29">
        <v>4</v>
      </c>
      <c r="H88" s="27">
        <v>8</v>
      </c>
      <c r="I88" s="52">
        <v>96</v>
      </c>
      <c r="J88" s="225"/>
      <c r="K88" s="201"/>
      <c r="L88" s="201"/>
      <c r="M88" s="64"/>
      <c r="N88" s="105"/>
      <c r="O88" s="100"/>
      <c r="P88" s="204"/>
      <c r="Q88" s="204"/>
      <c r="R88" s="204"/>
      <c r="S88" s="57"/>
      <c r="T88" s="57"/>
      <c r="U88" s="100"/>
      <c r="V88" s="100"/>
      <c r="W88" s="204"/>
      <c r="X88" s="204"/>
      <c r="Y88" s="57"/>
      <c r="Z88" s="57"/>
      <c r="AA88" s="57"/>
      <c r="AB88" s="100"/>
      <c r="AC88" s="100"/>
      <c r="AD88" s="204"/>
      <c r="AE88" s="204"/>
      <c r="AF88" s="57"/>
      <c r="AG88" s="57"/>
      <c r="AH88" s="57"/>
      <c r="AI88" s="100"/>
      <c r="AJ88" s="100"/>
      <c r="AK88" s="204"/>
      <c r="AL88" s="229"/>
      <c r="AM88" s="229"/>
      <c r="AN88" s="65"/>
      <c r="AO88" s="153"/>
      <c r="AP88" s="67"/>
    </row>
    <row r="89" spans="1:42" ht="13.5" thickBot="1" x14ac:dyDescent="0.25">
      <c r="A89" s="14" t="s">
        <v>128</v>
      </c>
      <c r="B89" s="89" t="s">
        <v>191</v>
      </c>
      <c r="C89" s="152" t="s">
        <v>162</v>
      </c>
      <c r="D89" s="118">
        <v>13512</v>
      </c>
      <c r="E89" s="118">
        <v>13512</v>
      </c>
      <c r="F89" s="118">
        <f t="shared" si="2"/>
        <v>4200</v>
      </c>
      <c r="G89" s="29">
        <v>4</v>
      </c>
      <c r="H89" s="27">
        <v>8</v>
      </c>
      <c r="I89" s="52">
        <v>96</v>
      </c>
      <c r="J89" s="225"/>
      <c r="K89" s="201"/>
      <c r="L89" s="201"/>
      <c r="M89" s="64"/>
      <c r="N89" s="105"/>
      <c r="O89" s="100"/>
      <c r="P89" s="204"/>
      <c r="Q89" s="204"/>
      <c r="R89" s="204"/>
      <c r="S89" s="57"/>
      <c r="T89" s="57"/>
      <c r="U89" s="100"/>
      <c r="V89" s="100"/>
      <c r="W89" s="204"/>
      <c r="X89" s="204"/>
      <c r="Y89" s="57"/>
      <c r="Z89" s="57"/>
      <c r="AA89" s="57"/>
      <c r="AB89" s="100"/>
      <c r="AC89" s="100"/>
      <c r="AD89" s="204"/>
      <c r="AE89" s="204"/>
      <c r="AF89" s="57"/>
      <c r="AG89" s="57"/>
      <c r="AH89" s="57"/>
      <c r="AI89" s="100"/>
      <c r="AJ89" s="100"/>
      <c r="AK89" s="204"/>
      <c r="AL89" s="229"/>
      <c r="AM89" s="229"/>
      <c r="AN89" s="65"/>
      <c r="AO89" s="153"/>
      <c r="AP89" s="67"/>
    </row>
    <row r="90" spans="1:42" ht="39" thickBot="1" x14ac:dyDescent="0.25">
      <c r="A90" s="14" t="s">
        <v>130</v>
      </c>
      <c r="B90" s="90" t="s">
        <v>129</v>
      </c>
      <c r="C90" s="152" t="s">
        <v>162</v>
      </c>
      <c r="D90" s="118">
        <v>55367</v>
      </c>
      <c r="E90" s="118">
        <v>4752</v>
      </c>
      <c r="F90" s="118">
        <f t="shared" si="2"/>
        <v>4200</v>
      </c>
      <c r="G90" s="29">
        <v>2</v>
      </c>
      <c r="H90" s="27">
        <v>4</v>
      </c>
      <c r="I90" s="52">
        <v>48</v>
      </c>
      <c r="J90" s="225"/>
      <c r="K90" s="201"/>
      <c r="L90" s="201"/>
      <c r="M90" s="64"/>
      <c r="N90" s="105"/>
      <c r="O90" s="100"/>
      <c r="P90" s="204"/>
      <c r="Q90" s="204"/>
      <c r="R90" s="204"/>
      <c r="S90" s="57"/>
      <c r="T90" s="57"/>
      <c r="U90" s="100"/>
      <c r="V90" s="100"/>
      <c r="W90" s="204"/>
      <c r="X90" s="204"/>
      <c r="Y90" s="57"/>
      <c r="Z90" s="57"/>
      <c r="AA90" s="57"/>
      <c r="AB90" s="100"/>
      <c r="AC90" s="100"/>
      <c r="AD90" s="204"/>
      <c r="AE90" s="204"/>
      <c r="AF90" s="57"/>
      <c r="AG90" s="57"/>
      <c r="AH90" s="57"/>
      <c r="AI90" s="100"/>
      <c r="AJ90" s="100"/>
      <c r="AK90" s="204"/>
      <c r="AL90" s="229"/>
      <c r="AM90" s="64"/>
      <c r="AN90" s="65"/>
      <c r="AO90" s="153"/>
      <c r="AP90" s="67"/>
    </row>
    <row r="91" spans="1:42" ht="39" thickBot="1" x14ac:dyDescent="0.25">
      <c r="A91" s="14" t="s">
        <v>132</v>
      </c>
      <c r="B91" s="72" t="s">
        <v>131</v>
      </c>
      <c r="C91" s="152" t="s">
        <v>198</v>
      </c>
      <c r="D91" s="118">
        <v>40192</v>
      </c>
      <c r="E91" s="118">
        <v>4752</v>
      </c>
      <c r="F91" s="118">
        <f t="shared" si="2"/>
        <v>-96</v>
      </c>
      <c r="G91" s="56">
        <v>8</v>
      </c>
      <c r="H91" s="34">
        <v>24</v>
      </c>
      <c r="I91" s="52">
        <v>240</v>
      </c>
      <c r="J91" s="230"/>
      <c r="K91" s="204"/>
      <c r="L91" s="204"/>
      <c r="M91" s="57"/>
      <c r="N91" s="100"/>
      <c r="O91" s="100"/>
      <c r="P91" s="204"/>
      <c r="Q91" s="204"/>
      <c r="R91" s="204"/>
      <c r="S91" s="57"/>
      <c r="T91" s="64" t="s">
        <v>9</v>
      </c>
      <c r="U91" s="100"/>
      <c r="V91" s="100"/>
      <c r="W91" s="204"/>
      <c r="X91" s="204"/>
      <c r="Y91" s="57"/>
      <c r="Z91" s="57"/>
      <c r="AA91" s="57"/>
      <c r="AB91" s="100"/>
      <c r="AC91" s="100"/>
      <c r="AD91" s="204"/>
      <c r="AE91" s="204"/>
      <c r="AF91" s="57"/>
      <c r="AG91" s="57"/>
      <c r="AH91" s="57"/>
      <c r="AI91" s="100"/>
      <c r="AJ91" s="100"/>
      <c r="AK91" s="204"/>
      <c r="AL91" s="231"/>
      <c r="AM91" s="64"/>
      <c r="AN91" s="63"/>
      <c r="AO91" s="137">
        <v>8</v>
      </c>
      <c r="AP91" s="107"/>
    </row>
    <row r="92" spans="1:42" ht="39" thickBot="1" x14ac:dyDescent="0.25">
      <c r="A92" s="14" t="s">
        <v>193</v>
      </c>
      <c r="B92" s="93" t="s">
        <v>133</v>
      </c>
      <c r="C92" s="152" t="s">
        <v>195</v>
      </c>
      <c r="D92" s="118">
        <v>55367</v>
      </c>
      <c r="E92" s="118">
        <v>2976</v>
      </c>
      <c r="F92" s="118">
        <f t="shared" si="2"/>
        <v>24</v>
      </c>
      <c r="G92" s="48">
        <v>8</v>
      </c>
      <c r="H92" s="49">
        <v>24</v>
      </c>
      <c r="I92" s="59">
        <v>240</v>
      </c>
      <c r="J92" s="232"/>
      <c r="K92" s="207"/>
      <c r="L92" s="207"/>
      <c r="M92" s="154"/>
      <c r="N92" s="155"/>
      <c r="O92" s="155"/>
      <c r="P92" s="207"/>
      <c r="Q92" s="207"/>
      <c r="R92" s="207"/>
      <c r="S92" s="154"/>
      <c r="T92" s="154"/>
      <c r="U92" s="155"/>
      <c r="V92" s="155"/>
      <c r="W92" s="207"/>
      <c r="X92" s="207"/>
      <c r="Y92" s="154"/>
      <c r="Z92" s="154" t="s">
        <v>9</v>
      </c>
      <c r="AA92" s="154"/>
      <c r="AB92" s="155"/>
      <c r="AC92" s="155"/>
      <c r="AD92" s="207"/>
      <c r="AE92" s="207"/>
      <c r="AF92" s="154"/>
      <c r="AG92" s="154"/>
      <c r="AH92" s="154"/>
      <c r="AI92" s="155"/>
      <c r="AJ92" s="155"/>
      <c r="AK92" s="207"/>
      <c r="AL92" s="233"/>
      <c r="AM92" s="154"/>
      <c r="AN92" s="156"/>
      <c r="AO92" s="139">
        <v>8</v>
      </c>
      <c r="AP92" s="157"/>
    </row>
    <row r="93" spans="1:42" ht="13.5" thickBot="1" x14ac:dyDescent="0.25">
      <c r="A93" s="6" t="s">
        <v>134</v>
      </c>
      <c r="B93" s="238" t="s">
        <v>135</v>
      </c>
      <c r="C93" s="292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  <c r="AM93" s="291"/>
      <c r="AN93" s="291"/>
      <c r="AO93" s="144"/>
      <c r="AP93" s="145"/>
    </row>
    <row r="94" spans="1:42" ht="26.25" thickBot="1" x14ac:dyDescent="0.25">
      <c r="A94" s="173" t="s">
        <v>136</v>
      </c>
      <c r="B94" s="158" t="s">
        <v>146</v>
      </c>
      <c r="C94" s="159" t="s">
        <v>199</v>
      </c>
      <c r="D94" s="118">
        <v>20832</v>
      </c>
      <c r="E94" s="118">
        <v>20832</v>
      </c>
      <c r="F94" s="118">
        <f>(IFERROR(INDEX(J$14:AN$14,MATCH("*",J94:AN94,)),MAX(J$14:AN$14)+1)-1-RIGHTB(C94,10))*24</f>
        <v>48</v>
      </c>
      <c r="G94" s="68">
        <v>8</v>
      </c>
      <c r="H94" s="66">
        <v>24</v>
      </c>
      <c r="I94" s="69">
        <v>48</v>
      </c>
      <c r="J94" s="176"/>
      <c r="K94" s="147"/>
      <c r="L94" s="147"/>
      <c r="M94" s="147"/>
      <c r="N94" s="148"/>
      <c r="O94" s="148"/>
      <c r="P94" s="147"/>
      <c r="Q94" s="147"/>
      <c r="R94" s="147"/>
      <c r="S94" s="147"/>
      <c r="T94" s="147"/>
      <c r="U94" s="148"/>
      <c r="V94" s="148"/>
      <c r="W94" s="147"/>
      <c r="X94" s="147"/>
      <c r="Y94" s="147"/>
      <c r="Z94" s="147"/>
      <c r="AA94" s="147"/>
      <c r="AB94" s="148"/>
      <c r="AC94" s="148"/>
      <c r="AD94" s="147"/>
      <c r="AE94" s="147"/>
      <c r="AF94" s="147"/>
      <c r="AG94" s="147"/>
      <c r="AH94" s="147"/>
      <c r="AI94" s="148"/>
      <c r="AJ94" s="148"/>
      <c r="AK94" s="147"/>
      <c r="AL94" s="147"/>
      <c r="AM94" s="147"/>
      <c r="AN94" s="151"/>
      <c r="AO94" s="130"/>
      <c r="AP94" s="160"/>
    </row>
    <row r="95" spans="1:42" ht="26.25" thickBot="1" x14ac:dyDescent="0.25">
      <c r="A95" s="173" t="s">
        <v>137</v>
      </c>
      <c r="B95" s="161" t="s">
        <v>138</v>
      </c>
      <c r="C95" s="159" t="s">
        <v>199</v>
      </c>
      <c r="D95" s="118">
        <v>12096</v>
      </c>
      <c r="E95" s="118">
        <v>12096</v>
      </c>
      <c r="F95" s="118">
        <f>(IFERROR(INDEX(J$14:AN$14,MATCH("*",J95:AN95,)),MAX(J$14:AN$14)+1)-1-RIGHTB(C95,10))*24</f>
        <v>48</v>
      </c>
      <c r="G95" s="73">
        <v>8</v>
      </c>
      <c r="H95" s="74">
        <v>24</v>
      </c>
      <c r="I95" s="75">
        <v>96</v>
      </c>
      <c r="J95" s="106"/>
      <c r="K95" s="57"/>
      <c r="L95" s="57"/>
      <c r="M95" s="57"/>
      <c r="N95" s="100"/>
      <c r="O95" s="100"/>
      <c r="P95" s="57"/>
      <c r="Q95" s="57"/>
      <c r="R95" s="57"/>
      <c r="S95" s="57"/>
      <c r="T95" s="57"/>
      <c r="U95" s="100"/>
      <c r="V95" s="100"/>
      <c r="W95" s="57"/>
      <c r="X95" s="57"/>
      <c r="Y95" s="57"/>
      <c r="Z95" s="57"/>
      <c r="AA95" s="57"/>
      <c r="AB95" s="100"/>
      <c r="AC95" s="100"/>
      <c r="AD95" s="57"/>
      <c r="AE95" s="57"/>
      <c r="AF95" s="57"/>
      <c r="AG95" s="57"/>
      <c r="AH95" s="57"/>
      <c r="AI95" s="100"/>
      <c r="AJ95" s="100"/>
      <c r="AK95" s="57"/>
      <c r="AL95" s="57"/>
      <c r="AM95" s="57"/>
      <c r="AN95" s="63"/>
      <c r="AO95" s="122"/>
      <c r="AP95" s="54"/>
    </row>
    <row r="96" spans="1:42" ht="26.25" thickBot="1" x14ac:dyDescent="0.25">
      <c r="A96" s="173" t="s">
        <v>139</v>
      </c>
      <c r="B96" s="162" t="s">
        <v>140</v>
      </c>
      <c r="C96" s="163">
        <v>42926</v>
      </c>
      <c r="D96" s="118">
        <v>13200</v>
      </c>
      <c r="E96" s="118">
        <v>13200</v>
      </c>
      <c r="F96" s="118">
        <f>(IFERROR(INDEX(J$14:AN$14,MATCH("*",J96:AN96,)),MAX(J$14:AN$14)+1)-1-RIGHTB(C96,10))*24</f>
        <v>1248</v>
      </c>
      <c r="G96" s="73">
        <v>8</v>
      </c>
      <c r="H96" s="74">
        <v>24</v>
      </c>
      <c r="I96" s="52">
        <v>48</v>
      </c>
      <c r="J96" s="230"/>
      <c r="K96" s="204"/>
      <c r="L96" s="204"/>
      <c r="M96" s="204"/>
      <c r="N96" s="205"/>
      <c r="O96" s="205"/>
      <c r="P96" s="204"/>
      <c r="Q96" s="204"/>
      <c r="R96" s="204"/>
      <c r="S96" s="204"/>
      <c r="T96" s="204"/>
      <c r="U96" s="205"/>
      <c r="V96" s="205"/>
      <c r="W96" s="64"/>
      <c r="X96" s="204"/>
      <c r="Y96" s="204"/>
      <c r="Z96" s="204"/>
      <c r="AA96" s="204"/>
      <c r="AB96" s="205"/>
      <c r="AC96" s="205"/>
      <c r="AD96" s="204"/>
      <c r="AE96" s="204"/>
      <c r="AF96" s="204"/>
      <c r="AG96" s="57"/>
      <c r="AH96" s="204"/>
      <c r="AI96" s="205"/>
      <c r="AJ96" s="205"/>
      <c r="AK96" s="204"/>
      <c r="AL96" s="204"/>
      <c r="AM96" s="57"/>
      <c r="AN96" s="63"/>
      <c r="AO96" s="135"/>
      <c r="AP96" s="164"/>
    </row>
    <row r="97" spans="1:42" ht="26.25" thickBot="1" x14ac:dyDescent="0.25">
      <c r="A97" s="173" t="s">
        <v>141</v>
      </c>
      <c r="B97" s="162" t="s">
        <v>142</v>
      </c>
      <c r="C97" s="163">
        <v>42933</v>
      </c>
      <c r="D97" s="118">
        <v>3920</v>
      </c>
      <c r="E97" s="118">
        <v>3920</v>
      </c>
      <c r="F97" s="118">
        <f>(IFERROR(INDEX(J$14:AN$14,MATCH("*",J97:AN97,)),MAX(J$14:AN$14)+1)-1-RIGHTB(C97,10))*24</f>
        <v>1080</v>
      </c>
      <c r="G97" s="73">
        <v>8</v>
      </c>
      <c r="H97" s="74">
        <v>24</v>
      </c>
      <c r="I97" s="47">
        <v>48</v>
      </c>
      <c r="J97" s="225"/>
      <c r="K97" s="201"/>
      <c r="L97" s="201"/>
      <c r="M97" s="201"/>
      <c r="N97" s="194"/>
      <c r="O97" s="194"/>
      <c r="P97" s="201"/>
      <c r="Q97" s="201"/>
      <c r="R97" s="201"/>
      <c r="S97" s="201"/>
      <c r="T97" s="201"/>
      <c r="U97" s="194"/>
      <c r="V97" s="194"/>
      <c r="W97" s="64"/>
      <c r="X97" s="201"/>
      <c r="Y97" s="201"/>
      <c r="Z97" s="201"/>
      <c r="AA97" s="201"/>
      <c r="AB97" s="194"/>
      <c r="AC97" s="194"/>
      <c r="AD97" s="201"/>
      <c r="AE97" s="201"/>
      <c r="AF97" s="201"/>
      <c r="AG97" s="64"/>
      <c r="AH97" s="201"/>
      <c r="AI97" s="194"/>
      <c r="AJ97" s="194"/>
      <c r="AK97" s="201"/>
      <c r="AL97" s="201"/>
      <c r="AM97" s="64"/>
      <c r="AN97" s="65"/>
      <c r="AO97" s="122"/>
      <c r="AP97" s="54"/>
    </row>
    <row r="98" spans="1:42" ht="39" thickBot="1" x14ac:dyDescent="0.25">
      <c r="A98" s="173" t="s">
        <v>143</v>
      </c>
      <c r="B98" s="76" t="s">
        <v>144</v>
      </c>
      <c r="C98" s="165" t="s">
        <v>192</v>
      </c>
      <c r="D98" s="118">
        <v>3920</v>
      </c>
      <c r="E98" s="118">
        <v>3920</v>
      </c>
      <c r="F98" s="118">
        <f>(IFERROR(INDEX(J$14:AN$14,MATCH("*",J98:AN98,)),MAX(J$14:AN$14)+1)-1-RIGHTB(C98,10))*24</f>
        <v>4176</v>
      </c>
      <c r="G98" s="48">
        <v>4</v>
      </c>
      <c r="H98" s="49">
        <v>8</v>
      </c>
      <c r="I98" s="50">
        <v>24</v>
      </c>
      <c r="J98" s="232"/>
      <c r="K98" s="207"/>
      <c r="L98" s="207"/>
      <c r="M98" s="207"/>
      <c r="N98" s="234"/>
      <c r="O98" s="234"/>
      <c r="P98" s="207"/>
      <c r="Q98" s="207"/>
      <c r="R98" s="207"/>
      <c r="S98" s="207"/>
      <c r="T98" s="207"/>
      <c r="U98" s="234"/>
      <c r="V98" s="234"/>
      <c r="W98" s="207"/>
      <c r="X98" s="207"/>
      <c r="Y98" s="207"/>
      <c r="Z98" s="207"/>
      <c r="AA98" s="207"/>
      <c r="AB98" s="234"/>
      <c r="AC98" s="234"/>
      <c r="AD98" s="207"/>
      <c r="AE98" s="207"/>
      <c r="AF98" s="207"/>
      <c r="AG98" s="154"/>
      <c r="AH98" s="207"/>
      <c r="AI98" s="234"/>
      <c r="AJ98" s="234"/>
      <c r="AK98" s="207"/>
      <c r="AL98" s="207"/>
      <c r="AM98" s="154"/>
      <c r="AN98" s="156"/>
      <c r="AO98" s="132"/>
      <c r="AP98" s="59"/>
    </row>
    <row r="99" spans="1:42" ht="13.5" thickBot="1" x14ac:dyDescent="0.25">
      <c r="A99" s="6"/>
      <c r="B99" s="238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  <c r="AM99" s="291"/>
      <c r="AN99" s="291"/>
      <c r="AO99" s="144"/>
      <c r="AP99" s="145"/>
    </row>
    <row r="100" spans="1:42" ht="52.5" customHeight="1" thickBot="1" x14ac:dyDescent="0.25">
      <c r="A100" s="103"/>
      <c r="B100" s="158"/>
      <c r="C100" s="23"/>
      <c r="D100" s="118"/>
      <c r="E100" s="117"/>
      <c r="F100" s="118"/>
      <c r="G100" s="68"/>
      <c r="H100" s="66"/>
      <c r="I100" s="69"/>
      <c r="J100" s="176"/>
      <c r="K100" s="147"/>
      <c r="L100" s="147"/>
      <c r="M100" s="147"/>
      <c r="N100" s="148"/>
      <c r="O100" s="235"/>
      <c r="P100" s="209"/>
      <c r="Q100" s="209"/>
      <c r="R100" s="209"/>
      <c r="S100" s="209"/>
      <c r="T100" s="209"/>
      <c r="U100" s="235"/>
      <c r="V100" s="235"/>
      <c r="W100" s="209"/>
      <c r="X100" s="209"/>
      <c r="Y100" s="209"/>
      <c r="Z100" s="209"/>
      <c r="AA100" s="209"/>
      <c r="AB100" s="235"/>
      <c r="AC100" s="105"/>
      <c r="AD100" s="209"/>
      <c r="AE100" s="209"/>
      <c r="AF100" s="209"/>
      <c r="AG100" s="150"/>
      <c r="AH100" s="209"/>
      <c r="AI100" s="235"/>
      <c r="AJ100" s="235"/>
      <c r="AK100" s="209"/>
      <c r="AL100" s="150"/>
      <c r="AM100" s="147"/>
      <c r="AN100" s="151"/>
      <c r="AO100" s="130"/>
      <c r="AP100" s="160"/>
    </row>
    <row r="101" spans="1:42" ht="54" customHeight="1" thickBot="1" x14ac:dyDescent="0.25">
      <c r="A101" s="103"/>
      <c r="B101" s="166"/>
      <c r="C101" s="23"/>
      <c r="D101" s="118"/>
      <c r="E101" s="117"/>
      <c r="F101" s="118"/>
      <c r="G101" s="24"/>
      <c r="H101" s="77"/>
      <c r="I101" s="78"/>
      <c r="J101" s="104"/>
      <c r="K101" s="64"/>
      <c r="L101" s="64"/>
      <c r="M101" s="64"/>
      <c r="N101" s="105"/>
      <c r="O101" s="205"/>
      <c r="P101" s="204"/>
      <c r="Q101" s="204"/>
      <c r="R101" s="204"/>
      <c r="S101" s="204"/>
      <c r="T101" s="204"/>
      <c r="U101" s="205"/>
      <c r="V101" s="205"/>
      <c r="W101" s="204"/>
      <c r="X101" s="204"/>
      <c r="Y101" s="204"/>
      <c r="Z101" s="204"/>
      <c r="AA101" s="204"/>
      <c r="AB101" s="205"/>
      <c r="AC101" s="105"/>
      <c r="AD101" s="204"/>
      <c r="AE101" s="204"/>
      <c r="AF101" s="204"/>
      <c r="AG101" s="57"/>
      <c r="AH101" s="204"/>
      <c r="AI101" s="205"/>
      <c r="AJ101" s="205"/>
      <c r="AK101" s="204"/>
      <c r="AL101" s="57"/>
      <c r="AM101" s="64"/>
      <c r="AN101" s="65"/>
      <c r="AO101" s="122"/>
      <c r="AP101" s="54"/>
    </row>
    <row r="102" spans="1:42" ht="13.5" thickBot="1" x14ac:dyDescent="0.25">
      <c r="A102" s="103"/>
      <c r="B102" s="166"/>
      <c r="C102" s="167"/>
      <c r="D102" s="118"/>
      <c r="E102" s="117"/>
      <c r="F102" s="118"/>
      <c r="G102" s="24"/>
      <c r="H102" s="77"/>
      <c r="I102" s="78"/>
      <c r="J102" s="104"/>
      <c r="K102" s="64"/>
      <c r="L102" s="64"/>
      <c r="M102" s="64"/>
      <c r="N102" s="105"/>
      <c r="O102" s="205"/>
      <c r="P102" s="204"/>
      <c r="Q102" s="204"/>
      <c r="R102" s="204"/>
      <c r="S102" s="204"/>
      <c r="T102" s="204"/>
      <c r="U102" s="205"/>
      <c r="V102" s="205"/>
      <c r="W102" s="204"/>
      <c r="X102" s="204"/>
      <c r="Y102" s="204"/>
      <c r="Z102" s="204"/>
      <c r="AA102" s="204"/>
      <c r="AB102" s="205"/>
      <c r="AC102" s="205"/>
      <c r="AD102" s="204"/>
      <c r="AE102" s="204"/>
      <c r="AF102" s="204"/>
      <c r="AG102" s="57"/>
      <c r="AH102" s="204"/>
      <c r="AI102" s="205"/>
      <c r="AJ102" s="205"/>
      <c r="AK102" s="204"/>
      <c r="AL102" s="57"/>
      <c r="AM102" s="64"/>
      <c r="AN102" s="65"/>
      <c r="AO102" s="122"/>
      <c r="AP102" s="54"/>
    </row>
    <row r="103" spans="1:42" ht="13.5" thickBot="1" x14ac:dyDescent="0.25">
      <c r="A103" s="103"/>
      <c r="B103" s="166"/>
      <c r="C103" s="167"/>
      <c r="D103" s="118"/>
      <c r="E103" s="117"/>
      <c r="F103" s="118"/>
      <c r="G103" s="56"/>
      <c r="H103" s="34"/>
      <c r="I103" s="52"/>
      <c r="J103" s="106"/>
      <c r="K103" s="57"/>
      <c r="L103" s="57"/>
      <c r="M103" s="57"/>
      <c r="N103" s="100"/>
      <c r="O103" s="205"/>
      <c r="P103" s="204"/>
      <c r="Q103" s="204"/>
      <c r="R103" s="204"/>
      <c r="S103" s="204"/>
      <c r="T103" s="204"/>
      <c r="U103" s="205"/>
      <c r="V103" s="205"/>
      <c r="W103" s="204"/>
      <c r="X103" s="204"/>
      <c r="Y103" s="57"/>
      <c r="Z103" s="204"/>
      <c r="AA103" s="204"/>
      <c r="AB103" s="205"/>
      <c r="AC103" s="205"/>
      <c r="AD103" s="204"/>
      <c r="AE103" s="204"/>
      <c r="AF103" s="204"/>
      <c r="AG103" s="57"/>
      <c r="AH103" s="204"/>
      <c r="AI103" s="205"/>
      <c r="AJ103" s="205"/>
      <c r="AK103" s="204"/>
      <c r="AL103" s="57"/>
      <c r="AM103" s="57"/>
      <c r="AN103" s="63"/>
      <c r="AO103" s="123"/>
      <c r="AP103" s="52"/>
    </row>
    <row r="104" spans="1:42" ht="13.5" thickBot="1" x14ac:dyDescent="0.25">
      <c r="A104" s="103"/>
      <c r="B104" s="168"/>
      <c r="C104" s="169"/>
      <c r="D104" s="118"/>
      <c r="E104" s="117"/>
      <c r="F104" s="118"/>
      <c r="G104" s="48"/>
      <c r="H104" s="49"/>
      <c r="I104" s="50"/>
      <c r="J104" s="111"/>
      <c r="K104" s="154"/>
      <c r="L104" s="154"/>
      <c r="M104" s="177"/>
      <c r="N104" s="178"/>
      <c r="O104" s="178"/>
      <c r="P104" s="154"/>
      <c r="Q104" s="154"/>
      <c r="R104" s="154"/>
      <c r="S104" s="177"/>
      <c r="T104" s="177"/>
      <c r="U104" s="178"/>
      <c r="V104" s="178"/>
      <c r="W104" s="154"/>
      <c r="X104" s="154"/>
      <c r="Y104" s="177"/>
      <c r="Z104" s="177"/>
      <c r="AA104" s="177"/>
      <c r="AB104" s="178"/>
      <c r="AC104" s="178"/>
      <c r="AD104" s="179"/>
      <c r="AE104" s="179"/>
      <c r="AF104" s="177"/>
      <c r="AG104" s="177"/>
      <c r="AH104" s="177"/>
      <c r="AI104" s="178"/>
      <c r="AJ104" s="178"/>
      <c r="AK104" s="179"/>
      <c r="AL104" s="179"/>
      <c r="AM104" s="179"/>
      <c r="AN104" s="180"/>
      <c r="AO104" s="170"/>
      <c r="AP104" s="171"/>
    </row>
    <row r="105" spans="1:42" x14ac:dyDescent="0.2">
      <c r="A105" s="2"/>
      <c r="B105" s="85"/>
      <c r="C105" s="189"/>
      <c r="D105" s="81"/>
      <c r="E105" s="81"/>
      <c r="F105" s="81"/>
      <c r="G105" s="82"/>
      <c r="H105" s="82"/>
      <c r="I105" s="82"/>
      <c r="J105" s="82"/>
      <c r="K105" s="82"/>
      <c r="L105" s="82"/>
      <c r="M105" s="83"/>
      <c r="N105" s="83"/>
      <c r="O105" s="83"/>
      <c r="P105" s="82"/>
      <c r="Q105" s="82"/>
      <c r="R105" s="82"/>
      <c r="S105" s="83"/>
      <c r="T105" s="83"/>
      <c r="U105" s="83"/>
      <c r="V105" s="83"/>
      <c r="W105" s="82"/>
      <c r="X105" s="82"/>
      <c r="Y105" s="83"/>
      <c r="Z105" s="83"/>
      <c r="AA105" s="83"/>
      <c r="AB105" s="83"/>
      <c r="AC105" s="83"/>
      <c r="AD105" s="84"/>
      <c r="AE105" s="84"/>
      <c r="AF105" s="83"/>
      <c r="AG105" s="83"/>
      <c r="AH105" s="83"/>
      <c r="AI105" s="83"/>
      <c r="AJ105" s="83"/>
      <c r="AK105" s="84"/>
      <c r="AL105" s="84"/>
      <c r="AM105" s="84"/>
      <c r="AN105" s="83"/>
      <c r="AO105" s="83"/>
      <c r="AP105" s="83"/>
    </row>
    <row r="106" spans="1:42" x14ac:dyDescent="0.2">
      <c r="A106" s="2"/>
      <c r="B106" s="80"/>
      <c r="C106" s="86"/>
      <c r="D106" s="290"/>
      <c r="E106" s="290"/>
      <c r="F106" s="290"/>
      <c r="G106" s="87"/>
      <c r="H106" s="82"/>
      <c r="I106" s="82"/>
      <c r="J106" s="82"/>
      <c r="K106" s="82"/>
      <c r="L106" s="82"/>
      <c r="M106" s="83"/>
      <c r="N106" s="83"/>
      <c r="O106" s="83"/>
      <c r="P106" s="82"/>
      <c r="Q106" s="82"/>
      <c r="R106" s="82"/>
      <c r="S106" s="83"/>
      <c r="T106" s="83"/>
      <c r="U106" s="83"/>
      <c r="V106" s="83"/>
      <c r="W106" s="82"/>
      <c r="X106" s="82"/>
      <c r="Y106" s="83"/>
      <c r="Z106" s="83"/>
      <c r="AA106" s="83"/>
      <c r="AB106" s="83"/>
      <c r="AC106" s="83"/>
      <c r="AD106" s="84"/>
      <c r="AE106" s="84"/>
      <c r="AF106" s="83"/>
      <c r="AG106" s="83"/>
      <c r="AH106" s="83"/>
      <c r="AI106" s="83"/>
      <c r="AJ106" s="83"/>
      <c r="AK106" s="84"/>
      <c r="AL106" s="84"/>
      <c r="AM106" s="84"/>
      <c r="AN106" s="83"/>
      <c r="AO106" s="83"/>
      <c r="AP106" s="83"/>
    </row>
    <row r="107" spans="1:42" x14ac:dyDescent="0.2">
      <c r="A107" s="2"/>
      <c r="B107" s="80"/>
      <c r="C107" s="86"/>
      <c r="D107" s="290"/>
      <c r="E107" s="290"/>
      <c r="F107" s="290"/>
      <c r="G107" s="87"/>
      <c r="H107" s="82"/>
      <c r="I107" s="82"/>
      <c r="J107" s="82"/>
      <c r="K107" s="82"/>
      <c r="L107" s="82"/>
      <c r="M107" s="83"/>
      <c r="N107" s="83"/>
      <c r="O107" s="83"/>
      <c r="P107" s="82"/>
      <c r="Q107" s="82"/>
      <c r="R107" s="82"/>
      <c r="S107" s="83"/>
      <c r="T107" s="83"/>
      <c r="U107" s="83"/>
      <c r="V107" s="83"/>
      <c r="W107" s="82"/>
      <c r="X107" s="82"/>
      <c r="Y107" s="83"/>
      <c r="Z107" s="83"/>
      <c r="AA107" s="83"/>
      <c r="AB107" s="83"/>
      <c r="AC107" s="83"/>
      <c r="AD107" s="84"/>
      <c r="AE107" s="84"/>
      <c r="AF107" s="83"/>
      <c r="AG107" s="83"/>
      <c r="AH107" s="83"/>
      <c r="AI107" s="83"/>
      <c r="AJ107" s="83"/>
      <c r="AK107" s="84"/>
      <c r="AL107" s="84"/>
      <c r="AM107" s="84"/>
      <c r="AN107" s="83"/>
      <c r="AO107" s="83"/>
      <c r="AP107" s="83"/>
    </row>
    <row r="108" spans="1:42" x14ac:dyDescent="0.2">
      <c r="A108" s="2"/>
      <c r="B108" s="80"/>
      <c r="C108" s="86"/>
      <c r="D108" s="290"/>
      <c r="E108" s="290"/>
      <c r="F108" s="290"/>
      <c r="G108" s="87"/>
      <c r="H108" s="82"/>
      <c r="I108" s="82"/>
      <c r="J108" s="82"/>
      <c r="K108" s="82"/>
      <c r="L108" s="82"/>
      <c r="M108" s="83"/>
      <c r="N108" s="83"/>
      <c r="O108" s="83"/>
      <c r="P108" s="82"/>
      <c r="Q108" s="82"/>
      <c r="R108" s="82"/>
      <c r="S108" s="83"/>
      <c r="T108" s="83"/>
      <c r="U108" s="83"/>
      <c r="V108" s="83"/>
      <c r="W108" s="82"/>
      <c r="X108" s="82"/>
      <c r="Y108" s="83"/>
      <c r="Z108" s="83"/>
      <c r="AA108" s="83"/>
      <c r="AB108" s="83"/>
      <c r="AC108" s="83"/>
      <c r="AD108" s="84"/>
      <c r="AE108" s="84"/>
      <c r="AF108" s="83"/>
      <c r="AG108" s="83"/>
      <c r="AH108" s="83"/>
      <c r="AI108" s="83"/>
      <c r="AJ108" s="83"/>
      <c r="AK108" s="84"/>
      <c r="AL108" s="84"/>
      <c r="AM108" s="84"/>
      <c r="AN108" s="83"/>
      <c r="AO108" s="83"/>
      <c r="AP108" s="83"/>
    </row>
  </sheetData>
  <mergeCells count="63">
    <mergeCell ref="AM14:AM16"/>
    <mergeCell ref="D106:F106"/>
    <mergeCell ref="D107:F107"/>
    <mergeCell ref="D108:F108"/>
    <mergeCell ref="B70:AN70"/>
    <mergeCell ref="B74:AN74"/>
    <mergeCell ref="B79:AN79"/>
    <mergeCell ref="B86:AN86"/>
    <mergeCell ref="B93:AN93"/>
    <mergeCell ref="B99:AN99"/>
    <mergeCell ref="AO11:AO16"/>
    <mergeCell ref="AP11:AP16"/>
    <mergeCell ref="J14:J16"/>
    <mergeCell ref="K14:K16"/>
    <mergeCell ref="L14:L16"/>
    <mergeCell ref="M14:M16"/>
    <mergeCell ref="N14:N16"/>
    <mergeCell ref="O14:O16"/>
    <mergeCell ref="AN14:AN16"/>
    <mergeCell ref="W14:W16"/>
    <mergeCell ref="AA14:AA16"/>
    <mergeCell ref="AB14:AB16"/>
    <mergeCell ref="AI14:AI16"/>
    <mergeCell ref="AJ14:AJ16"/>
    <mergeCell ref="AK14:AK16"/>
    <mergeCell ref="AL14:AL16"/>
    <mergeCell ref="A11:A16"/>
    <mergeCell ref="B11:B16"/>
    <mergeCell ref="C11:C15"/>
    <mergeCell ref="D11:D16"/>
    <mergeCell ref="E11:E16"/>
    <mergeCell ref="J11:AN13"/>
    <mergeCell ref="X14:X16"/>
    <mergeCell ref="Y14:Y16"/>
    <mergeCell ref="Z14:Z16"/>
    <mergeCell ref="B1:C1"/>
    <mergeCell ref="AE1:AP1"/>
    <mergeCell ref="B2:C2"/>
    <mergeCell ref="B3:C3"/>
    <mergeCell ref="AD3:AP3"/>
    <mergeCell ref="B4:C4"/>
    <mergeCell ref="AD4:AP4"/>
    <mergeCell ref="B5:C5"/>
    <mergeCell ref="F6:AD6"/>
    <mergeCell ref="B8:AP8"/>
    <mergeCell ref="B9:AP9"/>
    <mergeCell ref="G11:I15"/>
    <mergeCell ref="B60:AN60"/>
    <mergeCell ref="B65:AN65"/>
    <mergeCell ref="AE14:AE16"/>
    <mergeCell ref="AF14:AF16"/>
    <mergeCell ref="AG14:AG16"/>
    <mergeCell ref="AH14:AH16"/>
    <mergeCell ref="AC14:AC16"/>
    <mergeCell ref="AD14:AD16"/>
    <mergeCell ref="S14:S16"/>
    <mergeCell ref="T14:T16"/>
    <mergeCell ref="U14:U16"/>
    <mergeCell ref="V14:V16"/>
    <mergeCell ref="P14:P16"/>
    <mergeCell ref="Q14:Q16"/>
    <mergeCell ref="R14:R16"/>
    <mergeCell ref="F11:F16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8"/>
  <sheetViews>
    <sheetView tabSelected="1" zoomScale="80" zoomScaleNormal="80" workbookViewId="0">
      <selection activeCell="C23" sqref="C23"/>
    </sheetView>
  </sheetViews>
  <sheetFormatPr defaultRowHeight="12.75" x14ac:dyDescent="0.2"/>
  <cols>
    <col min="1" max="1" width="4.85546875" style="185" customWidth="1"/>
    <col min="2" max="2" width="21.140625" style="185" customWidth="1"/>
    <col min="3" max="3" width="14.7109375" style="185" customWidth="1"/>
    <col min="4" max="4" width="10" style="185" customWidth="1"/>
    <col min="5" max="5" width="9.7109375" style="185" customWidth="1"/>
    <col min="6" max="6" width="12.5703125" style="185" customWidth="1"/>
    <col min="7" max="7" width="6.7109375" style="185" customWidth="1"/>
    <col min="8" max="8" width="7.140625" style="185" customWidth="1"/>
    <col min="9" max="9" width="6.7109375" style="185" customWidth="1"/>
    <col min="10" max="10" width="4.85546875" style="237" customWidth="1"/>
    <col min="11" max="19" width="4.7109375" style="185" customWidth="1"/>
    <col min="20" max="20" width="4.7109375" style="237" customWidth="1"/>
    <col min="21" max="24" width="4.7109375" style="185" customWidth="1"/>
    <col min="25" max="26" width="4.7109375" style="237" customWidth="1"/>
    <col min="27" max="34" width="4.7109375" style="185" customWidth="1"/>
    <col min="35" max="35" width="4.7109375" style="237" customWidth="1"/>
    <col min="36" max="42" width="4.7109375" style="185" customWidth="1"/>
    <col min="43" max="16384" width="9.140625" style="185"/>
  </cols>
  <sheetData>
    <row r="1" spans="1:42" x14ac:dyDescent="0.2">
      <c r="A1" s="2"/>
      <c r="B1" s="256"/>
      <c r="C1" s="256"/>
      <c r="D1" s="2"/>
      <c r="E1" s="2"/>
      <c r="F1" s="2"/>
      <c r="G1" s="2"/>
      <c r="H1" s="2"/>
      <c r="I1" s="2"/>
      <c r="J1" s="236"/>
      <c r="K1" s="2"/>
      <c r="L1" s="2"/>
      <c r="M1" s="2"/>
      <c r="N1" s="2"/>
      <c r="O1" s="2"/>
      <c r="P1" s="2"/>
      <c r="Q1" s="2"/>
      <c r="R1" s="2"/>
      <c r="S1" s="2"/>
      <c r="T1" s="236"/>
      <c r="U1" s="2"/>
      <c r="V1" s="2"/>
      <c r="W1" s="2"/>
      <c r="X1" s="2"/>
      <c r="Y1" s="236"/>
      <c r="Z1" s="236"/>
      <c r="AA1" s="2"/>
      <c r="AB1" s="2"/>
      <c r="AC1" s="2"/>
      <c r="AD1" s="2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</row>
    <row r="2" spans="1:42" x14ac:dyDescent="0.2">
      <c r="A2" s="2"/>
      <c r="B2" s="257"/>
      <c r="C2" s="257"/>
      <c r="D2" s="2"/>
      <c r="E2" s="2"/>
      <c r="F2" s="2"/>
      <c r="G2" s="2"/>
      <c r="H2" s="2"/>
      <c r="I2" s="2"/>
      <c r="J2" s="236"/>
      <c r="K2" s="2"/>
      <c r="L2" s="2"/>
      <c r="M2" s="2"/>
      <c r="N2" s="2"/>
      <c r="O2" s="2"/>
      <c r="P2" s="2"/>
      <c r="Q2" s="2"/>
      <c r="R2" s="2"/>
      <c r="S2" s="2"/>
      <c r="T2" s="236"/>
      <c r="U2" s="2"/>
      <c r="V2" s="2"/>
      <c r="W2" s="2"/>
      <c r="X2" s="2"/>
      <c r="Y2" s="236"/>
      <c r="Z2" s="236"/>
      <c r="AA2" s="2"/>
      <c r="AB2" s="2"/>
      <c r="AC2" s="2"/>
      <c r="AD2" s="2"/>
      <c r="AE2" s="2"/>
      <c r="AF2" s="2"/>
      <c r="AG2" s="184"/>
      <c r="AH2" s="184"/>
      <c r="AI2" s="236"/>
      <c r="AJ2" s="184"/>
      <c r="AK2" s="184"/>
      <c r="AL2" s="184"/>
      <c r="AM2" s="184"/>
      <c r="AN2" s="184"/>
      <c r="AO2" s="184"/>
      <c r="AP2" s="184"/>
    </row>
    <row r="3" spans="1:42" x14ac:dyDescent="0.2">
      <c r="A3" s="2"/>
      <c r="B3" s="258"/>
      <c r="C3" s="259"/>
      <c r="D3" s="2"/>
      <c r="E3" s="2"/>
      <c r="F3" s="2"/>
      <c r="G3" s="2"/>
      <c r="H3" s="2"/>
      <c r="I3" s="2"/>
      <c r="J3" s="236"/>
      <c r="K3" s="2"/>
      <c r="L3" s="2"/>
      <c r="M3" s="2"/>
      <c r="N3" s="2"/>
      <c r="O3" s="2"/>
      <c r="P3" s="2"/>
      <c r="Q3" s="2"/>
      <c r="R3" s="2"/>
      <c r="S3" s="2"/>
      <c r="T3" s="236"/>
      <c r="U3" s="2"/>
      <c r="V3" s="2"/>
      <c r="W3" s="2"/>
      <c r="X3" s="2"/>
      <c r="Y3" s="236"/>
      <c r="Z3" s="236"/>
      <c r="AA3" s="2"/>
      <c r="AB3" s="2"/>
      <c r="AC3" s="2"/>
      <c r="AD3" s="258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</row>
    <row r="4" spans="1:42" x14ac:dyDescent="0.2">
      <c r="A4" s="2"/>
      <c r="B4" s="257"/>
      <c r="C4" s="257"/>
      <c r="D4" s="2"/>
      <c r="E4" s="2"/>
      <c r="F4" s="2"/>
      <c r="G4" s="2"/>
      <c r="H4" s="2"/>
      <c r="I4" s="2"/>
      <c r="J4" s="236"/>
      <c r="K4" s="2"/>
      <c r="L4" s="2"/>
      <c r="M4" s="2"/>
      <c r="N4" s="2"/>
      <c r="O4" s="2"/>
      <c r="P4" s="2"/>
      <c r="Q4" s="2"/>
      <c r="R4" s="2"/>
      <c r="S4" s="2"/>
      <c r="T4" s="236"/>
      <c r="U4" s="2"/>
      <c r="V4" s="2"/>
      <c r="W4" s="2"/>
      <c r="X4" s="2"/>
      <c r="Y4" s="236"/>
      <c r="Z4" s="236"/>
      <c r="AA4" s="2"/>
      <c r="AB4" s="2"/>
      <c r="AC4" s="2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</row>
    <row r="5" spans="1:42" x14ac:dyDescent="0.2">
      <c r="A5" s="2"/>
      <c r="B5" s="257"/>
      <c r="C5" s="257"/>
      <c r="D5" s="2"/>
      <c r="E5" s="2"/>
      <c r="G5" s="2"/>
      <c r="H5" s="2"/>
      <c r="I5" s="2"/>
      <c r="J5" s="236"/>
      <c r="K5" s="2"/>
      <c r="L5" s="2"/>
      <c r="M5" s="2"/>
      <c r="N5" s="2"/>
      <c r="O5" s="2"/>
      <c r="P5" s="2"/>
      <c r="Q5" s="2"/>
      <c r="R5" s="2"/>
      <c r="S5" s="2"/>
      <c r="T5" s="236"/>
      <c r="U5" s="2"/>
      <c r="V5" s="2"/>
      <c r="W5" s="2"/>
      <c r="X5" s="2"/>
      <c r="Y5" s="236"/>
      <c r="Z5" s="236"/>
      <c r="AA5" s="2"/>
      <c r="AB5" s="2"/>
      <c r="AC5" s="2"/>
      <c r="AD5" s="2"/>
      <c r="AE5" s="2"/>
      <c r="AF5" s="2"/>
      <c r="AG5" s="2"/>
      <c r="AH5" s="2"/>
      <c r="AI5" s="236"/>
      <c r="AJ5" s="2"/>
      <c r="AK5" s="2"/>
      <c r="AL5" s="2"/>
      <c r="AM5" s="2"/>
      <c r="AN5" s="2"/>
      <c r="AO5" s="2"/>
      <c r="AP5" s="184"/>
    </row>
    <row r="6" spans="1:42" x14ac:dyDescent="0.2">
      <c r="A6" s="2"/>
      <c r="B6" s="2"/>
      <c r="C6" s="2"/>
      <c r="D6" s="2"/>
      <c r="E6" s="2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"/>
      <c r="AF6" s="2"/>
      <c r="AG6" s="2"/>
      <c r="AH6" s="2"/>
      <c r="AI6" s="236"/>
      <c r="AJ6" s="2"/>
      <c r="AK6" s="2"/>
      <c r="AL6" s="2"/>
      <c r="AM6" s="2"/>
      <c r="AN6" s="2"/>
      <c r="AO6" s="2"/>
      <c r="AP6" s="2"/>
    </row>
    <row r="7" spans="1:42" x14ac:dyDescent="0.2">
      <c r="A7" s="2"/>
      <c r="B7" s="2"/>
      <c r="C7" s="2"/>
      <c r="D7" s="2"/>
      <c r="E7" s="2"/>
      <c r="F7" s="2"/>
      <c r="G7" s="184"/>
      <c r="H7" s="184"/>
      <c r="I7" s="2"/>
      <c r="J7" s="236"/>
      <c r="K7" s="2"/>
      <c r="L7" s="2"/>
      <c r="M7" s="2"/>
      <c r="N7" s="2"/>
      <c r="O7" s="2"/>
      <c r="P7" s="2"/>
      <c r="Q7" s="2"/>
      <c r="R7" s="2"/>
      <c r="S7" s="2"/>
      <c r="T7" s="236"/>
      <c r="U7" s="2"/>
      <c r="V7" s="2"/>
      <c r="W7" s="2"/>
      <c r="X7" s="2"/>
      <c r="Y7" s="236"/>
      <c r="Z7" s="236"/>
      <c r="AA7" s="2"/>
      <c r="AB7" s="2"/>
      <c r="AC7" s="2"/>
      <c r="AD7" s="184"/>
      <c r="AE7" s="2"/>
      <c r="AF7" s="2"/>
      <c r="AG7" s="2"/>
      <c r="AH7" s="2"/>
      <c r="AI7" s="236"/>
      <c r="AJ7" s="2"/>
      <c r="AK7" s="2"/>
      <c r="AL7" s="2"/>
      <c r="AM7" s="2"/>
      <c r="AN7" s="2"/>
      <c r="AO7" s="2"/>
      <c r="AP7" s="2"/>
    </row>
    <row r="8" spans="1:42" ht="18.75" x14ac:dyDescent="0.2">
      <c r="A8" s="2"/>
      <c r="B8" s="261" t="s">
        <v>1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</row>
    <row r="9" spans="1:42" ht="15.75" x14ac:dyDescent="0.2">
      <c r="A9" s="81"/>
      <c r="B9" s="262" t="s">
        <v>194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</row>
    <row r="10" spans="1:42" ht="16.5" thickBot="1" x14ac:dyDescent="0.25">
      <c r="A10" s="81"/>
      <c r="B10" s="186"/>
      <c r="C10" s="186"/>
      <c r="D10" s="186"/>
      <c r="E10" s="186"/>
      <c r="F10" s="186"/>
      <c r="G10" s="186"/>
      <c r="H10" s="186"/>
      <c r="I10" s="186"/>
      <c r="J10" s="94"/>
      <c r="K10" s="186"/>
      <c r="L10" s="186"/>
      <c r="M10" s="186"/>
      <c r="N10" s="186"/>
      <c r="O10" s="186"/>
      <c r="P10" s="186"/>
      <c r="Q10" s="186"/>
      <c r="R10" s="186"/>
      <c r="S10" s="186"/>
      <c r="T10" s="94"/>
      <c r="U10" s="186"/>
      <c r="V10" s="186"/>
      <c r="W10" s="186"/>
      <c r="X10" s="186"/>
      <c r="Y10" s="94"/>
      <c r="Z10" s="94"/>
      <c r="AA10" s="186"/>
      <c r="AB10" s="186"/>
      <c r="AC10" s="186"/>
      <c r="AD10" s="186"/>
      <c r="AE10" s="186"/>
      <c r="AF10" s="186"/>
      <c r="AG10" s="186"/>
      <c r="AH10" s="186"/>
      <c r="AI10" s="94"/>
      <c r="AJ10" s="186"/>
      <c r="AK10" s="186"/>
      <c r="AL10" s="186"/>
      <c r="AM10" s="186"/>
      <c r="AN10" s="186"/>
      <c r="AO10" s="186"/>
      <c r="AP10" s="186"/>
    </row>
    <row r="11" spans="1:42" x14ac:dyDescent="0.2">
      <c r="A11" s="263" t="s">
        <v>2</v>
      </c>
      <c r="B11" s="266" t="s">
        <v>3</v>
      </c>
      <c r="C11" s="269" t="s">
        <v>4</v>
      </c>
      <c r="D11" s="272" t="s">
        <v>164</v>
      </c>
      <c r="E11" s="275" t="s">
        <v>165</v>
      </c>
      <c r="F11" s="247" t="s">
        <v>166</v>
      </c>
      <c r="G11" s="278" t="s">
        <v>5</v>
      </c>
      <c r="H11" s="279"/>
      <c r="I11" s="280"/>
      <c r="J11" s="250" t="s">
        <v>6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84" t="s">
        <v>155</v>
      </c>
      <c r="AP11" s="287" t="s">
        <v>7</v>
      </c>
    </row>
    <row r="12" spans="1:42" x14ac:dyDescent="0.2">
      <c r="A12" s="264"/>
      <c r="B12" s="267"/>
      <c r="C12" s="270"/>
      <c r="D12" s="273"/>
      <c r="E12" s="276"/>
      <c r="F12" s="248"/>
      <c r="G12" s="281"/>
      <c r="H12" s="282"/>
      <c r="I12" s="283"/>
      <c r="J12" s="252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85"/>
      <c r="AP12" s="288"/>
    </row>
    <row r="13" spans="1:42" ht="9.75" customHeight="1" x14ac:dyDescent="0.2">
      <c r="A13" s="264"/>
      <c r="B13" s="267"/>
      <c r="C13" s="270"/>
      <c r="D13" s="273"/>
      <c r="E13" s="276"/>
      <c r="F13" s="248"/>
      <c r="G13" s="281"/>
      <c r="H13" s="282"/>
      <c r="I13" s="283"/>
      <c r="J13" s="254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85"/>
      <c r="AP13" s="288"/>
    </row>
    <row r="14" spans="1:42" x14ac:dyDescent="0.2">
      <c r="A14" s="264"/>
      <c r="B14" s="267"/>
      <c r="C14" s="270"/>
      <c r="D14" s="273"/>
      <c r="E14" s="276"/>
      <c r="F14" s="248"/>
      <c r="G14" s="281"/>
      <c r="H14" s="282"/>
      <c r="I14" s="283"/>
      <c r="J14" s="296">
        <v>42979</v>
      </c>
      <c r="K14" s="296">
        <v>42980</v>
      </c>
      <c r="L14" s="296">
        <v>42981</v>
      </c>
      <c r="M14" s="296">
        <v>42982</v>
      </c>
      <c r="N14" s="293">
        <v>42983</v>
      </c>
      <c r="O14" s="293">
        <v>42984</v>
      </c>
      <c r="P14" s="296">
        <v>42985</v>
      </c>
      <c r="Q14" s="296">
        <v>42986</v>
      </c>
      <c r="R14" s="296">
        <v>42987</v>
      </c>
      <c r="S14" s="296">
        <v>42988</v>
      </c>
      <c r="T14" s="296">
        <v>42989</v>
      </c>
      <c r="U14" s="293">
        <v>42990</v>
      </c>
      <c r="V14" s="293">
        <v>42991</v>
      </c>
      <c r="W14" s="296">
        <v>42992</v>
      </c>
      <c r="X14" s="296">
        <v>42993</v>
      </c>
      <c r="Y14" s="296">
        <v>42994</v>
      </c>
      <c r="Z14" s="296">
        <v>42995</v>
      </c>
      <c r="AA14" s="296">
        <v>42996</v>
      </c>
      <c r="AB14" s="293">
        <v>42997</v>
      </c>
      <c r="AC14" s="293">
        <v>42998</v>
      </c>
      <c r="AD14" s="296">
        <v>42999</v>
      </c>
      <c r="AE14" s="296">
        <v>43000</v>
      </c>
      <c r="AF14" s="296">
        <v>43001</v>
      </c>
      <c r="AG14" s="296">
        <v>43002</v>
      </c>
      <c r="AH14" s="296">
        <v>43003</v>
      </c>
      <c r="AI14" s="293">
        <v>43004</v>
      </c>
      <c r="AJ14" s="293">
        <v>43005</v>
      </c>
      <c r="AK14" s="296">
        <v>43006</v>
      </c>
      <c r="AL14" s="296">
        <v>43007</v>
      </c>
      <c r="AM14" s="296">
        <v>43008</v>
      </c>
      <c r="AN14" s="296"/>
      <c r="AO14" s="285"/>
      <c r="AP14" s="288"/>
    </row>
    <row r="15" spans="1:42" x14ac:dyDescent="0.2">
      <c r="A15" s="264"/>
      <c r="B15" s="267"/>
      <c r="C15" s="271"/>
      <c r="D15" s="273"/>
      <c r="E15" s="276"/>
      <c r="F15" s="248"/>
      <c r="G15" s="281"/>
      <c r="H15" s="282"/>
      <c r="I15" s="283"/>
      <c r="J15" s="297"/>
      <c r="K15" s="297"/>
      <c r="L15" s="297"/>
      <c r="M15" s="297"/>
      <c r="N15" s="294"/>
      <c r="O15" s="294"/>
      <c r="P15" s="297"/>
      <c r="Q15" s="297"/>
      <c r="R15" s="297"/>
      <c r="S15" s="297"/>
      <c r="T15" s="297"/>
      <c r="U15" s="294"/>
      <c r="V15" s="294"/>
      <c r="W15" s="297"/>
      <c r="X15" s="297"/>
      <c r="Y15" s="297"/>
      <c r="Z15" s="297"/>
      <c r="AA15" s="297"/>
      <c r="AB15" s="294"/>
      <c r="AC15" s="294"/>
      <c r="AD15" s="297"/>
      <c r="AE15" s="297"/>
      <c r="AF15" s="297"/>
      <c r="AG15" s="297"/>
      <c r="AH15" s="297"/>
      <c r="AI15" s="294"/>
      <c r="AJ15" s="294"/>
      <c r="AK15" s="297"/>
      <c r="AL15" s="297"/>
      <c r="AM15" s="297"/>
      <c r="AN15" s="297"/>
      <c r="AO15" s="285"/>
      <c r="AP15" s="288"/>
    </row>
    <row r="16" spans="1:42" ht="27.75" customHeight="1" thickBot="1" x14ac:dyDescent="0.25">
      <c r="A16" s="265"/>
      <c r="B16" s="268"/>
      <c r="C16" s="188" t="s">
        <v>8</v>
      </c>
      <c r="D16" s="274"/>
      <c r="E16" s="277"/>
      <c r="F16" s="249"/>
      <c r="G16" s="3" t="s">
        <v>9</v>
      </c>
      <c r="H16" s="4" t="s">
        <v>10</v>
      </c>
      <c r="I16" s="5" t="s">
        <v>11</v>
      </c>
      <c r="J16" s="298"/>
      <c r="K16" s="298"/>
      <c r="L16" s="298"/>
      <c r="M16" s="298"/>
      <c r="N16" s="295"/>
      <c r="O16" s="295"/>
      <c r="P16" s="298"/>
      <c r="Q16" s="298"/>
      <c r="R16" s="298"/>
      <c r="S16" s="298"/>
      <c r="T16" s="298"/>
      <c r="U16" s="295"/>
      <c r="V16" s="295"/>
      <c r="W16" s="298"/>
      <c r="X16" s="298"/>
      <c r="Y16" s="298"/>
      <c r="Z16" s="298"/>
      <c r="AA16" s="298"/>
      <c r="AB16" s="295"/>
      <c r="AC16" s="295"/>
      <c r="AD16" s="298"/>
      <c r="AE16" s="298"/>
      <c r="AF16" s="298"/>
      <c r="AG16" s="298"/>
      <c r="AH16" s="298"/>
      <c r="AI16" s="295"/>
      <c r="AJ16" s="295"/>
      <c r="AK16" s="298"/>
      <c r="AL16" s="298"/>
      <c r="AM16" s="298"/>
      <c r="AN16" s="298"/>
      <c r="AO16" s="286"/>
      <c r="AP16" s="289"/>
    </row>
    <row r="17" spans="1:42" ht="26.25" thickBot="1" x14ac:dyDescent="0.25">
      <c r="A17" s="6">
        <v>1</v>
      </c>
      <c r="B17" s="11" t="s">
        <v>12</v>
      </c>
      <c r="C17" s="9"/>
      <c r="D17" s="118">
        <f>SUM(Август!D17,24*30)</f>
        <v>40912</v>
      </c>
      <c r="E17" s="117">
        <f>SUM(Август!E17,24*30)</f>
        <v>3696</v>
      </c>
      <c r="F17" s="120">
        <v>984</v>
      </c>
      <c r="G17" s="10">
        <v>24</v>
      </c>
      <c r="H17" s="11">
        <v>72</v>
      </c>
      <c r="I17" s="12">
        <v>720</v>
      </c>
      <c r="J17" s="8">
        <v>14</v>
      </c>
      <c r="K17" s="8"/>
      <c r="L17" s="8"/>
      <c r="M17" s="8"/>
      <c r="N17" s="117"/>
      <c r="O17" s="117"/>
      <c r="P17" s="8"/>
      <c r="Q17" s="8"/>
      <c r="R17" s="8"/>
      <c r="S17" s="8"/>
      <c r="T17" s="8">
        <v>14</v>
      </c>
      <c r="U17" s="117"/>
      <c r="V17" s="117"/>
      <c r="W17" s="8"/>
      <c r="X17" s="8"/>
      <c r="Y17" s="8">
        <v>14</v>
      </c>
      <c r="Z17" s="8"/>
      <c r="AA17" s="8"/>
      <c r="AB17" s="117"/>
      <c r="AC17" s="117"/>
      <c r="AD17" s="8"/>
      <c r="AE17" s="8"/>
      <c r="AF17" s="8"/>
      <c r="AG17" s="8"/>
      <c r="AH17" s="8"/>
      <c r="AI17" s="117">
        <v>14</v>
      </c>
      <c r="AJ17" s="117"/>
      <c r="AK17" s="8"/>
      <c r="AL17" s="8"/>
      <c r="AM17" s="8"/>
      <c r="AN17" s="9"/>
      <c r="AO17" s="174">
        <f>SUM(J17:AN17)</f>
        <v>56</v>
      </c>
      <c r="AP17" s="13"/>
    </row>
    <row r="18" spans="1:42" ht="26.25" thickBot="1" x14ac:dyDescent="0.25">
      <c r="A18" s="14" t="s">
        <v>13</v>
      </c>
      <c r="B18" s="114" t="s">
        <v>14</v>
      </c>
      <c r="C18" s="23" t="str">
        <f ca="1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ТО 11.08.2017</v>
      </c>
      <c r="D18" s="118">
        <f>SUM(Август!D18,24*30)</f>
        <v>40912</v>
      </c>
      <c r="E18" s="117">
        <f>SUM(Август!E18,24*30)</f>
        <v>3696</v>
      </c>
      <c r="F18" s="117">
        <f ca="1">(IFERROR(INDEX(J$14:AN$14,MATCH("*",J18:AN18,)),MAX(J$14:AN$14)+1)-1-RIGHTB(C18,10))*24</f>
        <v>720</v>
      </c>
      <c r="G18" s="17">
        <v>18</v>
      </c>
      <c r="H18" s="114">
        <v>48</v>
      </c>
      <c r="I18" s="18">
        <v>288</v>
      </c>
      <c r="J18" s="19"/>
      <c r="K18" s="19"/>
      <c r="L18" s="19"/>
      <c r="M18" s="19"/>
      <c r="N18" s="96"/>
      <c r="O18" s="96"/>
      <c r="P18" s="19"/>
      <c r="Q18" s="19"/>
      <c r="R18" s="19"/>
      <c r="S18" s="19"/>
      <c r="T18" s="64" t="s">
        <v>9</v>
      </c>
      <c r="U18" s="96"/>
      <c r="V18" s="96"/>
      <c r="W18" s="19"/>
      <c r="X18" s="19"/>
      <c r="Y18" s="19"/>
      <c r="Z18" s="19"/>
      <c r="AA18" s="19"/>
      <c r="AB18" s="96"/>
      <c r="AC18" s="96"/>
      <c r="AD18" s="19"/>
      <c r="AE18" s="19"/>
      <c r="AF18" s="19"/>
      <c r="AG18" s="19"/>
      <c r="AH18" s="19"/>
      <c r="AI18" s="96"/>
      <c r="AJ18" s="96"/>
      <c r="AK18" s="19"/>
      <c r="AL18" s="19"/>
      <c r="AM18" s="19"/>
      <c r="AN18" s="20"/>
      <c r="AO18" s="121">
        <v>18</v>
      </c>
      <c r="AP18" s="116"/>
    </row>
    <row r="19" spans="1:42" ht="13.5" thickBot="1" x14ac:dyDescent="0.25">
      <c r="A19" s="22" t="s">
        <v>15</v>
      </c>
      <c r="B19" s="114" t="s">
        <v>16</v>
      </c>
      <c r="C19" s="23" t="str">
        <f t="shared" ref="C19:C82" ca="1" si="0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ТО 11.08.2017</v>
      </c>
      <c r="D19" s="118">
        <f>SUM(Август!D19,24*30)</f>
        <v>40912</v>
      </c>
      <c r="E19" s="117">
        <f>SUM(Август!E19,24*30)</f>
        <v>3696</v>
      </c>
      <c r="F19" s="117">
        <f t="shared" ref="F19:F59" ca="1" si="1">(IFERROR(INDEX(J$14:AN$14,MATCH("*",J19:AN19,)),MAX(J$14:AN$14)+1)-1-RIGHTB(C19,10))*24</f>
        <v>720</v>
      </c>
      <c r="G19" s="24">
        <v>18</v>
      </c>
      <c r="H19" s="25">
        <v>48</v>
      </c>
      <c r="I19" s="26">
        <v>360</v>
      </c>
      <c r="J19" s="27"/>
      <c r="K19" s="27"/>
      <c r="L19" s="27"/>
      <c r="M19" s="27"/>
      <c r="N19" s="98"/>
      <c r="O19" s="98"/>
      <c r="P19" s="27"/>
      <c r="Q19" s="27"/>
      <c r="R19" s="27"/>
      <c r="S19" s="27"/>
      <c r="T19" s="64" t="s">
        <v>9</v>
      </c>
      <c r="U19" s="98"/>
      <c r="V19" s="98"/>
      <c r="W19" s="27"/>
      <c r="X19" s="27"/>
      <c r="Y19" s="27"/>
      <c r="Z19" s="27"/>
      <c r="AA19" s="27"/>
      <c r="AB19" s="98"/>
      <c r="AC19" s="98"/>
      <c r="AD19" s="27"/>
      <c r="AE19" s="27"/>
      <c r="AF19" s="27"/>
      <c r="AG19" s="27"/>
      <c r="AH19" s="27"/>
      <c r="AI19" s="98"/>
      <c r="AJ19" s="98"/>
      <c r="AK19" s="27"/>
      <c r="AL19" s="27"/>
      <c r="AM19" s="27"/>
      <c r="AN19" s="28"/>
      <c r="AO19" s="122">
        <v>18</v>
      </c>
      <c r="AP19" s="30"/>
    </row>
    <row r="20" spans="1:42" ht="13.5" thickBot="1" x14ac:dyDescent="0.25">
      <c r="A20" s="22" t="s">
        <v>17</v>
      </c>
      <c r="B20" s="114" t="s">
        <v>18</v>
      </c>
      <c r="C20" s="23" t="str">
        <f t="shared" ca="1" si="0"/>
        <v>ТО 11.08.2017</v>
      </c>
      <c r="D20" s="118">
        <f>SUM(Август!D20,24*30)</f>
        <v>40912</v>
      </c>
      <c r="E20" s="117">
        <f>SUM(Август!E20,24*30)</f>
        <v>3696</v>
      </c>
      <c r="F20" s="117">
        <f t="shared" ca="1" si="1"/>
        <v>720</v>
      </c>
      <c r="G20" s="24">
        <v>2</v>
      </c>
      <c r="H20" s="25">
        <v>8</v>
      </c>
      <c r="I20" s="26">
        <v>16</v>
      </c>
      <c r="J20" s="27"/>
      <c r="K20" s="27"/>
      <c r="L20" s="27"/>
      <c r="M20" s="27"/>
      <c r="N20" s="98"/>
      <c r="O20" s="98"/>
      <c r="P20" s="27"/>
      <c r="Q20" s="27"/>
      <c r="R20" s="27"/>
      <c r="S20" s="27"/>
      <c r="T20" s="64" t="s">
        <v>9</v>
      </c>
      <c r="U20" s="98"/>
      <c r="V20" s="98"/>
      <c r="W20" s="27"/>
      <c r="X20" s="27"/>
      <c r="Y20" s="27"/>
      <c r="Z20" s="27"/>
      <c r="AA20" s="27"/>
      <c r="AB20" s="98"/>
      <c r="AC20" s="98"/>
      <c r="AD20" s="27"/>
      <c r="AE20" s="27"/>
      <c r="AF20" s="27"/>
      <c r="AG20" s="27"/>
      <c r="AH20" s="27"/>
      <c r="AI20" s="98"/>
      <c r="AJ20" s="98"/>
      <c r="AK20" s="27"/>
      <c r="AL20" s="27"/>
      <c r="AM20" s="27"/>
      <c r="AN20" s="28"/>
      <c r="AO20" s="122">
        <v>2</v>
      </c>
      <c r="AP20" s="30"/>
    </row>
    <row r="21" spans="1:42" ht="39" thickBot="1" x14ac:dyDescent="0.25">
      <c r="A21" s="22" t="s">
        <v>19</v>
      </c>
      <c r="B21" s="114" t="s">
        <v>20</v>
      </c>
      <c r="C21" s="23" t="str">
        <f t="shared" ca="1" si="0"/>
        <v>ТО 20.08.2017</v>
      </c>
      <c r="D21" s="118">
        <f>SUM(Август!D21,24*30)</f>
        <v>40912</v>
      </c>
      <c r="E21" s="117">
        <f>SUM(Август!E21,24*30)</f>
        <v>3696</v>
      </c>
      <c r="F21" s="117">
        <f t="shared" ca="1" si="1"/>
        <v>984</v>
      </c>
      <c r="G21" s="24">
        <v>8</v>
      </c>
      <c r="H21" s="25">
        <v>16</v>
      </c>
      <c r="I21" s="26">
        <v>72</v>
      </c>
      <c r="J21" s="27"/>
      <c r="K21" s="27"/>
      <c r="L21" s="27"/>
      <c r="M21" s="27"/>
      <c r="N21" s="98"/>
      <c r="O21" s="98"/>
      <c r="P21" s="27"/>
      <c r="Q21" s="27"/>
      <c r="R21" s="27"/>
      <c r="S21" s="27"/>
      <c r="T21" s="27"/>
      <c r="U21" s="98"/>
      <c r="V21" s="98"/>
      <c r="W21" s="27"/>
      <c r="X21" s="27"/>
      <c r="Y21" s="27"/>
      <c r="Z21" s="27"/>
      <c r="AA21" s="27"/>
      <c r="AB21" s="98"/>
      <c r="AC21" s="105"/>
      <c r="AD21" s="27"/>
      <c r="AE21" s="27"/>
      <c r="AF21" s="27"/>
      <c r="AG21" s="27"/>
      <c r="AH21" s="27"/>
      <c r="AI21" s="98"/>
      <c r="AJ21" s="98"/>
      <c r="AK21" s="27"/>
      <c r="AL21" s="27"/>
      <c r="AM21" s="27"/>
      <c r="AN21" s="28"/>
      <c r="AO21" s="122"/>
      <c r="AP21" s="30"/>
    </row>
    <row r="22" spans="1:42" ht="26.25" thickBot="1" x14ac:dyDescent="0.25">
      <c r="A22" s="22" t="s">
        <v>21</v>
      </c>
      <c r="B22" s="114" t="s">
        <v>22</v>
      </c>
      <c r="C22" s="23" t="str">
        <f t="shared" ca="1" si="0"/>
        <v>ТО 20.08.2017</v>
      </c>
      <c r="D22" s="118">
        <f>SUM(Август!D22,24*30)</f>
        <v>40912</v>
      </c>
      <c r="E22" s="117">
        <f>SUM(Август!E22,24*30)</f>
        <v>3696</v>
      </c>
      <c r="F22" s="117">
        <f t="shared" ca="1" si="1"/>
        <v>984</v>
      </c>
      <c r="G22" s="24">
        <v>4</v>
      </c>
      <c r="H22" s="25">
        <v>24</v>
      </c>
      <c r="I22" s="26">
        <v>72</v>
      </c>
      <c r="J22" s="27"/>
      <c r="K22" s="27"/>
      <c r="L22" s="27"/>
      <c r="M22" s="27"/>
      <c r="N22" s="98"/>
      <c r="O22" s="98"/>
      <c r="P22" s="27"/>
      <c r="Q22" s="27"/>
      <c r="R22" s="27"/>
      <c r="S22" s="27"/>
      <c r="T22" s="27"/>
      <c r="U22" s="98"/>
      <c r="V22" s="98"/>
      <c r="W22" s="27"/>
      <c r="X22" s="27"/>
      <c r="Y22" s="27"/>
      <c r="Z22" s="27"/>
      <c r="AA22" s="27"/>
      <c r="AB22" s="98"/>
      <c r="AC22" s="105"/>
      <c r="AD22" s="27"/>
      <c r="AE22" s="27"/>
      <c r="AF22" s="27"/>
      <c r="AG22" s="27"/>
      <c r="AH22" s="27"/>
      <c r="AI22" s="98"/>
      <c r="AJ22" s="98"/>
      <c r="AK22" s="27"/>
      <c r="AL22" s="27"/>
      <c r="AM22" s="27"/>
      <c r="AN22" s="28"/>
      <c r="AO22" s="122"/>
      <c r="AP22" s="30"/>
    </row>
    <row r="23" spans="1:42" ht="26.25" thickBot="1" x14ac:dyDescent="0.25">
      <c r="A23" s="22" t="s">
        <v>23</v>
      </c>
      <c r="B23" s="114" t="s">
        <v>24</v>
      </c>
      <c r="C23" s="23" t="str">
        <f t="shared" ca="1" si="0"/>
        <v>ТО 20.08.2017</v>
      </c>
      <c r="D23" s="118">
        <f>SUM(Август!D23,24*30)</f>
        <v>40912</v>
      </c>
      <c r="E23" s="117">
        <f>SUM(Август!E23,24*30)</f>
        <v>3696</v>
      </c>
      <c r="F23" s="117">
        <f t="shared" ca="1" si="1"/>
        <v>984</v>
      </c>
      <c r="G23" s="24">
        <v>4</v>
      </c>
      <c r="H23" s="25">
        <v>24</v>
      </c>
      <c r="I23" s="26">
        <v>72</v>
      </c>
      <c r="J23" s="27"/>
      <c r="K23" s="27"/>
      <c r="L23" s="27"/>
      <c r="M23" s="27"/>
      <c r="N23" s="98"/>
      <c r="O23" s="98"/>
      <c r="P23" s="27"/>
      <c r="Q23" s="27"/>
      <c r="R23" s="27"/>
      <c r="S23" s="27"/>
      <c r="T23" s="27"/>
      <c r="U23" s="98"/>
      <c r="V23" s="98"/>
      <c r="W23" s="27"/>
      <c r="X23" s="27"/>
      <c r="Y23" s="27"/>
      <c r="Z23" s="27"/>
      <c r="AA23" s="27"/>
      <c r="AB23" s="98"/>
      <c r="AC23" s="105"/>
      <c r="AD23" s="27"/>
      <c r="AE23" s="27"/>
      <c r="AF23" s="27"/>
      <c r="AG23" s="27"/>
      <c r="AH23" s="27"/>
      <c r="AI23" s="98"/>
      <c r="AJ23" s="98"/>
      <c r="AK23" s="27"/>
      <c r="AL23" s="27"/>
      <c r="AM23" s="27"/>
      <c r="AN23" s="28"/>
      <c r="AO23" s="122"/>
      <c r="AP23" s="30"/>
    </row>
    <row r="24" spans="1:42" ht="26.25" thickBot="1" x14ac:dyDescent="0.25">
      <c r="A24" s="22" t="s">
        <v>25</v>
      </c>
      <c r="B24" s="114" t="s">
        <v>26</v>
      </c>
      <c r="C24" s="23" t="str">
        <f t="shared" ca="1" si="0"/>
        <v>ТО 20.08.2017</v>
      </c>
      <c r="D24" s="118">
        <f>SUM(Август!D24,24*30)</f>
        <v>40912</v>
      </c>
      <c r="E24" s="117">
        <f>SUM(Август!E24,24*30)</f>
        <v>3696</v>
      </c>
      <c r="F24" s="117">
        <f t="shared" ca="1" si="1"/>
        <v>984</v>
      </c>
      <c r="G24" s="24">
        <v>4</v>
      </c>
      <c r="H24" s="25">
        <v>24</v>
      </c>
      <c r="I24" s="26">
        <v>72</v>
      </c>
      <c r="J24" s="27"/>
      <c r="K24" s="27"/>
      <c r="L24" s="27"/>
      <c r="M24" s="27"/>
      <c r="N24" s="98"/>
      <c r="O24" s="98"/>
      <c r="P24" s="27"/>
      <c r="Q24" s="27"/>
      <c r="R24" s="27"/>
      <c r="S24" s="27"/>
      <c r="T24" s="27"/>
      <c r="U24" s="98"/>
      <c r="V24" s="98"/>
      <c r="W24" s="27"/>
      <c r="X24" s="27"/>
      <c r="Y24" s="27"/>
      <c r="Z24" s="27"/>
      <c r="AA24" s="27"/>
      <c r="AB24" s="98"/>
      <c r="AC24" s="105"/>
      <c r="AD24" s="27"/>
      <c r="AE24" s="27"/>
      <c r="AF24" s="27"/>
      <c r="AG24" s="27"/>
      <c r="AH24" s="27"/>
      <c r="AI24" s="98"/>
      <c r="AJ24" s="98"/>
      <c r="AK24" s="27"/>
      <c r="AL24" s="27"/>
      <c r="AM24" s="27"/>
      <c r="AN24" s="28"/>
      <c r="AO24" s="122"/>
      <c r="AP24" s="30"/>
    </row>
    <row r="25" spans="1:42" ht="26.25" thickBot="1" x14ac:dyDescent="0.25">
      <c r="A25" s="22" t="s">
        <v>27</v>
      </c>
      <c r="B25" s="114" t="s">
        <v>28</v>
      </c>
      <c r="C25" s="23" t="str">
        <f t="shared" ca="1" si="0"/>
        <v>ТО 20.08.2017</v>
      </c>
      <c r="D25" s="118">
        <f>SUM(Август!D25,24*30)</f>
        <v>40912</v>
      </c>
      <c r="E25" s="117">
        <f>SUM(Август!E25,24*30)</f>
        <v>3696</v>
      </c>
      <c r="F25" s="117">
        <f t="shared" ca="1" si="1"/>
        <v>984</v>
      </c>
      <c r="G25" s="24">
        <v>2</v>
      </c>
      <c r="H25" s="25">
        <v>24</v>
      </c>
      <c r="I25" s="26">
        <v>60</v>
      </c>
      <c r="J25" s="27"/>
      <c r="K25" s="27"/>
      <c r="L25" s="27"/>
      <c r="M25" s="27"/>
      <c r="N25" s="98"/>
      <c r="O25" s="98"/>
      <c r="P25" s="27"/>
      <c r="Q25" s="27"/>
      <c r="R25" s="27"/>
      <c r="S25" s="27"/>
      <c r="T25" s="27"/>
      <c r="U25" s="98"/>
      <c r="V25" s="98"/>
      <c r="W25" s="27"/>
      <c r="X25" s="27"/>
      <c r="Y25" s="27"/>
      <c r="Z25" s="27"/>
      <c r="AA25" s="27"/>
      <c r="AB25" s="98"/>
      <c r="AC25" s="105"/>
      <c r="AD25" s="27"/>
      <c r="AE25" s="27"/>
      <c r="AF25" s="27"/>
      <c r="AG25" s="27"/>
      <c r="AH25" s="27"/>
      <c r="AI25" s="98"/>
      <c r="AJ25" s="98"/>
      <c r="AK25" s="27"/>
      <c r="AL25" s="27"/>
      <c r="AM25" s="27"/>
      <c r="AN25" s="28"/>
      <c r="AO25" s="122"/>
      <c r="AP25" s="30"/>
    </row>
    <row r="26" spans="1:42" ht="26.25" thickBot="1" x14ac:dyDescent="0.25">
      <c r="A26" s="22" t="s">
        <v>29</v>
      </c>
      <c r="B26" s="114" t="s">
        <v>30</v>
      </c>
      <c r="C26" s="23" t="str">
        <f t="shared" ca="1" si="0"/>
        <v>ТО 31.08.2017</v>
      </c>
      <c r="D26" s="118">
        <f>SUM(Август!D26,24*30)</f>
        <v>40912</v>
      </c>
      <c r="E26" s="117">
        <f>SUM(Август!E26,24*30)</f>
        <v>3696</v>
      </c>
      <c r="F26" s="117">
        <f t="shared" ca="1" si="1"/>
        <v>0</v>
      </c>
      <c r="G26" s="24">
        <v>16</v>
      </c>
      <c r="H26" s="25">
        <v>32</v>
      </c>
      <c r="I26" s="26">
        <v>72</v>
      </c>
      <c r="J26" s="64" t="s">
        <v>9</v>
      </c>
      <c r="K26" s="27"/>
      <c r="L26" s="27"/>
      <c r="M26" s="27"/>
      <c r="N26" s="98"/>
      <c r="O26" s="98"/>
      <c r="P26" s="27"/>
      <c r="Q26" s="27"/>
      <c r="R26" s="27"/>
      <c r="S26" s="27"/>
      <c r="T26" s="27"/>
      <c r="U26" s="98"/>
      <c r="V26" s="98"/>
      <c r="W26" s="27"/>
      <c r="X26" s="27"/>
      <c r="Y26" s="27"/>
      <c r="Z26" s="27"/>
      <c r="AA26" s="27"/>
      <c r="AB26" s="98"/>
      <c r="AC26" s="105"/>
      <c r="AD26" s="27"/>
      <c r="AE26" s="27"/>
      <c r="AF26" s="27"/>
      <c r="AG26" s="27"/>
      <c r="AH26" s="27"/>
      <c r="AI26" s="98"/>
      <c r="AJ26" s="98"/>
      <c r="AK26" s="27"/>
      <c r="AL26" s="27"/>
      <c r="AM26" s="27"/>
      <c r="AN26" s="28"/>
      <c r="AO26" s="122">
        <v>16</v>
      </c>
      <c r="AP26" s="30"/>
    </row>
    <row r="27" spans="1:42" ht="26.25" thickBot="1" x14ac:dyDescent="0.25">
      <c r="A27" s="22" t="s">
        <v>31</v>
      </c>
      <c r="B27" s="114" t="s">
        <v>32</v>
      </c>
      <c r="C27" s="23" t="str">
        <f t="shared" ca="1" si="0"/>
        <v>ТО 10.06.2017</v>
      </c>
      <c r="D27" s="118">
        <f>SUM(Август!D27,24*30)</f>
        <v>40912</v>
      </c>
      <c r="E27" s="117">
        <f>SUM(Август!E27,24*30)</f>
        <v>3696</v>
      </c>
      <c r="F27" s="117">
        <f t="shared" ca="1" si="1"/>
        <v>1968</v>
      </c>
      <c r="G27" s="24">
        <v>16</v>
      </c>
      <c r="H27" s="25">
        <v>32</v>
      </c>
      <c r="I27" s="26">
        <v>240</v>
      </c>
      <c r="J27" s="64" t="s">
        <v>9</v>
      </c>
      <c r="K27" s="27"/>
      <c r="L27" s="27"/>
      <c r="M27" s="27"/>
      <c r="N27" s="98"/>
      <c r="O27" s="98"/>
      <c r="P27" s="27"/>
      <c r="Q27" s="27"/>
      <c r="R27" s="27"/>
      <c r="S27" s="27"/>
      <c r="T27" s="27"/>
      <c r="U27" s="98"/>
      <c r="V27" s="98"/>
      <c r="W27" s="27"/>
      <c r="X27" s="27"/>
      <c r="Y27" s="27"/>
      <c r="Z27" s="27"/>
      <c r="AA27" s="27"/>
      <c r="AB27" s="98"/>
      <c r="AC27" s="105"/>
      <c r="AD27" s="27"/>
      <c r="AE27" s="27"/>
      <c r="AF27" s="27"/>
      <c r="AG27" s="27"/>
      <c r="AH27" s="27"/>
      <c r="AI27" s="98"/>
      <c r="AJ27" s="98"/>
      <c r="AK27" s="27"/>
      <c r="AL27" s="27"/>
      <c r="AM27" s="27"/>
      <c r="AN27" s="28"/>
      <c r="AO27" s="122">
        <v>16</v>
      </c>
      <c r="AP27" s="30"/>
    </row>
    <row r="28" spans="1:42" ht="13.5" thickBot="1" x14ac:dyDescent="0.25">
      <c r="A28" s="22" t="s">
        <v>33</v>
      </c>
      <c r="B28" s="114" t="s">
        <v>34</v>
      </c>
      <c r="C28" s="23" t="str">
        <f t="shared" ca="1" si="0"/>
        <v>ТО 20.08.2017</v>
      </c>
      <c r="D28" s="118">
        <f>SUM(Август!D28,24*30)</f>
        <v>40912</v>
      </c>
      <c r="E28" s="117">
        <f>SUM(Август!E28,24*30)</f>
        <v>3696</v>
      </c>
      <c r="F28" s="117">
        <f t="shared" ca="1" si="1"/>
        <v>864</v>
      </c>
      <c r="G28" s="24">
        <v>2</v>
      </c>
      <c r="H28" s="25">
        <v>8</v>
      </c>
      <c r="I28" s="26">
        <v>52</v>
      </c>
      <c r="J28" s="27"/>
      <c r="K28" s="27"/>
      <c r="L28" s="27"/>
      <c r="M28" s="27"/>
      <c r="N28" s="98"/>
      <c r="O28" s="98"/>
      <c r="P28" s="27"/>
      <c r="Q28" s="27"/>
      <c r="R28" s="27"/>
      <c r="S28" s="27"/>
      <c r="T28" s="27"/>
      <c r="U28" s="98"/>
      <c r="V28" s="98"/>
      <c r="W28" s="27"/>
      <c r="X28" s="27"/>
      <c r="Y28" s="27"/>
      <c r="Z28" s="27"/>
      <c r="AA28" s="27"/>
      <c r="AB28" s="98"/>
      <c r="AC28" s="105"/>
      <c r="AD28" s="27"/>
      <c r="AE28" s="27"/>
      <c r="AF28" s="27"/>
      <c r="AG28" s="27"/>
      <c r="AH28" s="27"/>
      <c r="AI28" s="98" t="s">
        <v>9</v>
      </c>
      <c r="AJ28" s="98"/>
      <c r="AK28" s="27"/>
      <c r="AL28" s="27"/>
      <c r="AM28" s="27"/>
      <c r="AN28" s="28"/>
      <c r="AO28" s="122">
        <v>2</v>
      </c>
      <c r="AP28" s="30"/>
    </row>
    <row r="29" spans="1:42" ht="26.25" thickBot="1" x14ac:dyDescent="0.25">
      <c r="A29" s="22" t="s">
        <v>35</v>
      </c>
      <c r="B29" s="114" t="s">
        <v>36</v>
      </c>
      <c r="C29" s="23" t="str">
        <f t="shared" ca="1" si="0"/>
        <v>ТО 20.08.2017</v>
      </c>
      <c r="D29" s="118">
        <f>SUM(Август!D29,24*30)</f>
        <v>40912</v>
      </c>
      <c r="E29" s="117">
        <f>SUM(Август!E29,24*30)</f>
        <v>3696</v>
      </c>
      <c r="F29" s="117">
        <f t="shared" ca="1" si="1"/>
        <v>864</v>
      </c>
      <c r="G29" s="24">
        <v>2</v>
      </c>
      <c r="H29" s="25">
        <v>8</v>
      </c>
      <c r="I29" s="26">
        <v>72</v>
      </c>
      <c r="J29" s="27"/>
      <c r="K29" s="27"/>
      <c r="L29" s="27"/>
      <c r="M29" s="27"/>
      <c r="N29" s="98"/>
      <c r="O29" s="98"/>
      <c r="P29" s="27"/>
      <c r="Q29" s="27"/>
      <c r="R29" s="27"/>
      <c r="S29" s="27"/>
      <c r="T29" s="27"/>
      <c r="U29" s="98"/>
      <c r="V29" s="98"/>
      <c r="W29" s="27"/>
      <c r="X29" s="27"/>
      <c r="Y29" s="27"/>
      <c r="Z29" s="27"/>
      <c r="AA29" s="27"/>
      <c r="AB29" s="98"/>
      <c r="AC29" s="105"/>
      <c r="AD29" s="27"/>
      <c r="AE29" s="27"/>
      <c r="AF29" s="27"/>
      <c r="AG29" s="27"/>
      <c r="AH29" s="27"/>
      <c r="AI29" s="98" t="s">
        <v>9</v>
      </c>
      <c r="AJ29" s="98"/>
      <c r="AK29" s="27"/>
      <c r="AL29" s="27"/>
      <c r="AM29" s="27"/>
      <c r="AN29" s="28"/>
      <c r="AO29" s="122">
        <v>2</v>
      </c>
      <c r="AP29" s="30"/>
    </row>
    <row r="30" spans="1:42" ht="13.5" thickBot="1" x14ac:dyDescent="0.25">
      <c r="A30" s="22" t="s">
        <v>37</v>
      </c>
      <c r="B30" s="114" t="s">
        <v>38</v>
      </c>
      <c r="C30" s="23" t="str">
        <f t="shared" ca="1" si="0"/>
        <v>ТО 21.06.2017</v>
      </c>
      <c r="D30" s="118">
        <f>SUM(Август!D30,24*30)</f>
        <v>40912</v>
      </c>
      <c r="E30" s="117">
        <f>SUM(Август!E30,24*30)</f>
        <v>3696</v>
      </c>
      <c r="F30" s="117">
        <f t="shared" ca="1" si="1"/>
        <v>1704</v>
      </c>
      <c r="G30" s="24">
        <v>8</v>
      </c>
      <c r="H30" s="25">
        <v>20</v>
      </c>
      <c r="I30" s="26">
        <v>120</v>
      </c>
      <c r="J30" s="27" t="s">
        <v>9</v>
      </c>
      <c r="K30" s="27"/>
      <c r="L30" s="27"/>
      <c r="M30" s="27"/>
      <c r="N30" s="98"/>
      <c r="O30" s="98"/>
      <c r="P30" s="27"/>
      <c r="Q30" s="27"/>
      <c r="R30" s="27"/>
      <c r="S30" s="27"/>
      <c r="T30" s="27"/>
      <c r="U30" s="98"/>
      <c r="V30" s="98"/>
      <c r="W30" s="27"/>
      <c r="X30" s="27"/>
      <c r="Y30" s="27"/>
      <c r="Z30" s="27"/>
      <c r="AA30" s="27"/>
      <c r="AB30" s="98"/>
      <c r="AC30" s="98"/>
      <c r="AD30" s="27"/>
      <c r="AE30" s="27"/>
      <c r="AF30" s="27"/>
      <c r="AG30" s="27"/>
      <c r="AH30" s="27"/>
      <c r="AI30" s="98"/>
      <c r="AJ30" s="98"/>
      <c r="AK30" s="27"/>
      <c r="AL30" s="27"/>
      <c r="AM30" s="27"/>
      <c r="AN30" s="28"/>
      <c r="AO30" s="122">
        <v>8</v>
      </c>
      <c r="AP30" s="30"/>
    </row>
    <row r="31" spans="1:42" ht="26.25" thickBot="1" x14ac:dyDescent="0.25">
      <c r="A31" s="22" t="s">
        <v>39</v>
      </c>
      <c r="B31" s="114" t="s">
        <v>40</v>
      </c>
      <c r="C31" s="23" t="str">
        <f t="shared" ca="1" si="0"/>
        <v>КР 28.03.2017</v>
      </c>
      <c r="D31" s="118">
        <f>SUM(Август!D31,24*30)</f>
        <v>40912</v>
      </c>
      <c r="E31" s="117">
        <f>SUM(Август!E31,24*30)</f>
        <v>3696</v>
      </c>
      <c r="F31" s="117">
        <f t="shared" ca="1" si="1"/>
        <v>3744</v>
      </c>
      <c r="G31" s="24">
        <v>2</v>
      </c>
      <c r="H31" s="25">
        <v>4</v>
      </c>
      <c r="I31" s="26">
        <v>8</v>
      </c>
      <c r="J31" s="27" t="s">
        <v>9</v>
      </c>
      <c r="K31" s="27"/>
      <c r="L31" s="27"/>
      <c r="M31" s="27"/>
      <c r="N31" s="98"/>
      <c r="O31" s="98"/>
      <c r="P31" s="27"/>
      <c r="Q31" s="27"/>
      <c r="R31" s="27"/>
      <c r="S31" s="27"/>
      <c r="T31" s="27"/>
      <c r="U31" s="98"/>
      <c r="V31" s="98"/>
      <c r="W31" s="27"/>
      <c r="X31" s="27"/>
      <c r="Y31" s="27"/>
      <c r="Z31" s="27"/>
      <c r="AA31" s="27"/>
      <c r="AB31" s="98"/>
      <c r="AC31" s="98"/>
      <c r="AD31" s="27"/>
      <c r="AE31" s="27"/>
      <c r="AF31" s="27"/>
      <c r="AG31" s="27"/>
      <c r="AH31" s="27"/>
      <c r="AI31" s="98"/>
      <c r="AJ31" s="98"/>
      <c r="AK31" s="27"/>
      <c r="AL31" s="27"/>
      <c r="AM31" s="27"/>
      <c r="AN31" s="28"/>
      <c r="AO31" s="122">
        <v>2</v>
      </c>
      <c r="AP31" s="30"/>
    </row>
    <row r="32" spans="1:42" ht="51.75" thickBot="1" x14ac:dyDescent="0.25">
      <c r="A32" s="22" t="s">
        <v>41</v>
      </c>
      <c r="B32" s="114" t="s">
        <v>42</v>
      </c>
      <c r="C32" s="23" t="str">
        <f t="shared" ca="1" si="0"/>
        <v>ТО 10.06.2017</v>
      </c>
      <c r="D32" s="118">
        <f>SUM(Август!D32,24*30)</f>
        <v>40912</v>
      </c>
      <c r="E32" s="117">
        <f>SUM(Август!E32,24*30)</f>
        <v>3696</v>
      </c>
      <c r="F32" s="117">
        <f t="shared" ca="1" si="1"/>
        <v>1968</v>
      </c>
      <c r="G32" s="24">
        <v>8</v>
      </c>
      <c r="H32" s="25">
        <v>24</v>
      </c>
      <c r="I32" s="26">
        <v>72</v>
      </c>
      <c r="J32" s="27" t="s">
        <v>9</v>
      </c>
      <c r="K32" s="27"/>
      <c r="L32" s="27"/>
      <c r="M32" s="27"/>
      <c r="N32" s="98"/>
      <c r="O32" s="98"/>
      <c r="P32" s="27"/>
      <c r="Q32" s="27"/>
      <c r="R32" s="27"/>
      <c r="S32" s="27"/>
      <c r="T32" s="27"/>
      <c r="U32" s="98"/>
      <c r="V32" s="98"/>
      <c r="W32" s="27"/>
      <c r="X32" s="27"/>
      <c r="Y32" s="27"/>
      <c r="Z32" s="27"/>
      <c r="AA32" s="27"/>
      <c r="AB32" s="98"/>
      <c r="AC32" s="98"/>
      <c r="AD32" s="27"/>
      <c r="AE32" s="27"/>
      <c r="AF32" s="27"/>
      <c r="AG32" s="27"/>
      <c r="AH32" s="27"/>
      <c r="AI32" s="98"/>
      <c r="AJ32" s="98"/>
      <c r="AK32" s="27"/>
      <c r="AL32" s="27"/>
      <c r="AM32" s="27"/>
      <c r="AN32" s="28"/>
      <c r="AO32" s="122">
        <v>8</v>
      </c>
      <c r="AP32" s="30"/>
    </row>
    <row r="33" spans="1:42" ht="13.5" thickBot="1" x14ac:dyDescent="0.25">
      <c r="A33" s="22" t="s">
        <v>43</v>
      </c>
      <c r="B33" s="114" t="s">
        <v>44</v>
      </c>
      <c r="C33" s="23" t="str">
        <f t="shared" ca="1" si="0"/>
        <v>ТО 21.06.2017</v>
      </c>
      <c r="D33" s="118">
        <f>SUM(Август!D33,24*30)</f>
        <v>40912</v>
      </c>
      <c r="E33" s="117">
        <f>SUM(Август!E33,24*30)</f>
        <v>3696</v>
      </c>
      <c r="F33" s="117">
        <f t="shared" ca="1" si="1"/>
        <v>1704</v>
      </c>
      <c r="G33" s="24">
        <v>12</v>
      </c>
      <c r="H33" s="25">
        <v>24</v>
      </c>
      <c r="I33" s="26">
        <v>96</v>
      </c>
      <c r="J33" s="27" t="s">
        <v>9</v>
      </c>
      <c r="K33" s="27"/>
      <c r="L33" s="27"/>
      <c r="M33" s="27"/>
      <c r="N33" s="98"/>
      <c r="O33" s="98"/>
      <c r="P33" s="27"/>
      <c r="Q33" s="27"/>
      <c r="R33" s="27"/>
      <c r="S33" s="27"/>
      <c r="T33" s="27"/>
      <c r="U33" s="98"/>
      <c r="V33" s="98"/>
      <c r="W33" s="27"/>
      <c r="X33" s="27"/>
      <c r="Y33" s="27"/>
      <c r="Z33" s="27"/>
      <c r="AA33" s="27"/>
      <c r="AB33" s="98"/>
      <c r="AC33" s="98"/>
      <c r="AD33" s="27"/>
      <c r="AE33" s="27"/>
      <c r="AF33" s="27"/>
      <c r="AG33" s="27"/>
      <c r="AH33" s="27"/>
      <c r="AI33" s="98"/>
      <c r="AJ33" s="98"/>
      <c r="AK33" s="27"/>
      <c r="AL33" s="27"/>
      <c r="AM33" s="27"/>
      <c r="AN33" s="28"/>
      <c r="AO33" s="122"/>
      <c r="AP33" s="30"/>
    </row>
    <row r="34" spans="1:42" ht="39" thickBot="1" x14ac:dyDescent="0.25">
      <c r="A34" s="22" t="s">
        <v>45</v>
      </c>
      <c r="B34" s="114" t="s">
        <v>46</v>
      </c>
      <c r="C34" s="23" t="str">
        <f t="shared" ca="1" si="0"/>
        <v>ТО 21.06.2017</v>
      </c>
      <c r="D34" s="118">
        <f>SUM(Август!D34,24*30)</f>
        <v>40912</v>
      </c>
      <c r="E34" s="117">
        <f>SUM(Август!E34,24*30)</f>
        <v>3696</v>
      </c>
      <c r="F34" s="117">
        <f t="shared" ca="1" si="1"/>
        <v>2304</v>
      </c>
      <c r="G34" s="24">
        <v>4</v>
      </c>
      <c r="H34" s="25">
        <v>8</v>
      </c>
      <c r="I34" s="26">
        <v>48</v>
      </c>
      <c r="J34" s="27"/>
      <c r="K34" s="27"/>
      <c r="L34" s="27"/>
      <c r="M34" s="27"/>
      <c r="N34" s="98"/>
      <c r="O34" s="98"/>
      <c r="P34" s="27"/>
      <c r="Q34" s="27"/>
      <c r="R34" s="27"/>
      <c r="S34" s="27"/>
      <c r="T34" s="27"/>
      <c r="U34" s="98"/>
      <c r="V34" s="98"/>
      <c r="W34" s="27"/>
      <c r="X34" s="27"/>
      <c r="Y34" s="27"/>
      <c r="Z34" s="27"/>
      <c r="AA34" s="27"/>
      <c r="AB34" s="98"/>
      <c r="AC34" s="98"/>
      <c r="AD34" s="27"/>
      <c r="AE34" s="27"/>
      <c r="AF34" s="27"/>
      <c r="AG34" s="27"/>
      <c r="AH34" s="27"/>
      <c r="AI34" s="98" t="s">
        <v>9</v>
      </c>
      <c r="AJ34" s="98"/>
      <c r="AK34" s="27"/>
      <c r="AL34" s="27"/>
      <c r="AM34" s="27"/>
      <c r="AN34" s="28"/>
      <c r="AO34" s="122">
        <v>4</v>
      </c>
      <c r="AP34" s="30"/>
    </row>
    <row r="35" spans="1:42" ht="13.5" thickBot="1" x14ac:dyDescent="0.25">
      <c r="A35" s="22" t="s">
        <v>47</v>
      </c>
      <c r="B35" s="114" t="s">
        <v>48</v>
      </c>
      <c r="C35" s="23" t="str">
        <f t="shared" ca="1" si="0"/>
        <v>ТО 20.08.2017</v>
      </c>
      <c r="D35" s="118">
        <f>SUM(Август!D35,24*30)</f>
        <v>40912</v>
      </c>
      <c r="E35" s="117">
        <f>SUM(Август!E35,24*30)</f>
        <v>3696</v>
      </c>
      <c r="F35" s="117">
        <f t="shared" ca="1" si="1"/>
        <v>720</v>
      </c>
      <c r="G35" s="24">
        <v>4</v>
      </c>
      <c r="H35" s="25">
        <v>8</v>
      </c>
      <c r="I35" s="26">
        <v>32</v>
      </c>
      <c r="J35" s="27"/>
      <c r="K35" s="27"/>
      <c r="L35" s="27"/>
      <c r="M35" s="27"/>
      <c r="N35" s="98"/>
      <c r="O35" s="98"/>
      <c r="P35" s="27"/>
      <c r="Q35" s="27"/>
      <c r="R35" s="27"/>
      <c r="S35" s="27"/>
      <c r="T35" s="27"/>
      <c r="U35" s="98"/>
      <c r="V35" s="98"/>
      <c r="W35" s="27"/>
      <c r="X35" s="27"/>
      <c r="Y35" s="27"/>
      <c r="Z35" s="27"/>
      <c r="AA35" s="27"/>
      <c r="AB35" s="98"/>
      <c r="AC35" s="105" t="s">
        <v>9</v>
      </c>
      <c r="AD35" s="27"/>
      <c r="AE35" s="27"/>
      <c r="AF35" s="27"/>
      <c r="AG35" s="27"/>
      <c r="AH35" s="27"/>
      <c r="AI35" s="98"/>
      <c r="AJ35" s="98"/>
      <c r="AK35" s="27"/>
      <c r="AL35" s="27"/>
      <c r="AM35" s="27"/>
      <c r="AN35" s="28"/>
      <c r="AO35" s="122">
        <v>4</v>
      </c>
      <c r="AP35" s="30"/>
    </row>
    <row r="36" spans="1:42" ht="26.25" thickBot="1" x14ac:dyDescent="0.25">
      <c r="A36" s="22" t="s">
        <v>49</v>
      </c>
      <c r="B36" s="114" t="s">
        <v>50</v>
      </c>
      <c r="C36" s="23" t="str">
        <f t="shared" ca="1" si="0"/>
        <v>ТО 21.07.2017</v>
      </c>
      <c r="D36" s="118">
        <f>SUM(Август!D36,24*30)</f>
        <v>40912</v>
      </c>
      <c r="E36" s="117">
        <f>SUM(Август!E36,24*30)</f>
        <v>3696</v>
      </c>
      <c r="F36" s="117">
        <f t="shared" ca="1" si="1"/>
        <v>984</v>
      </c>
      <c r="G36" s="24" t="s">
        <v>51</v>
      </c>
      <c r="H36" s="25" t="s">
        <v>52</v>
      </c>
      <c r="I36" s="26" t="s">
        <v>53</v>
      </c>
      <c r="J36" s="27" t="s">
        <v>9</v>
      </c>
      <c r="K36" s="27"/>
      <c r="L36" s="27"/>
      <c r="M36" s="27"/>
      <c r="N36" s="98"/>
      <c r="O36" s="98"/>
      <c r="P36" s="27"/>
      <c r="Q36" s="27"/>
      <c r="R36" s="27"/>
      <c r="S36" s="27"/>
      <c r="T36" s="27"/>
      <c r="U36" s="98"/>
      <c r="V36" s="98"/>
      <c r="W36" s="27"/>
      <c r="X36" s="27"/>
      <c r="Y36" s="27"/>
      <c r="Z36" s="27"/>
      <c r="AA36" s="27"/>
      <c r="AB36" s="98"/>
      <c r="AC36" s="98"/>
      <c r="AD36" s="27"/>
      <c r="AE36" s="27"/>
      <c r="AF36" s="27"/>
      <c r="AG36" s="27"/>
      <c r="AH36" s="27"/>
      <c r="AI36" s="98"/>
      <c r="AJ36" s="98"/>
      <c r="AK36" s="27"/>
      <c r="AL36" s="27"/>
      <c r="AM36" s="27"/>
      <c r="AN36" s="28"/>
      <c r="AO36" s="122"/>
      <c r="AP36" s="30"/>
    </row>
    <row r="37" spans="1:42" ht="13.5" thickBot="1" x14ac:dyDescent="0.25">
      <c r="A37" s="22" t="s">
        <v>54</v>
      </c>
      <c r="B37" s="25" t="s">
        <v>55</v>
      </c>
      <c r="C37" s="23" t="str">
        <f t="shared" ca="1" si="0"/>
        <v>ТО 11.08.2017</v>
      </c>
      <c r="D37" s="118">
        <f>SUM(Август!D37,24*30)</f>
        <v>40912</v>
      </c>
      <c r="E37" s="117">
        <f>SUM(Август!E37,24*30)</f>
        <v>3696</v>
      </c>
      <c r="F37" s="117">
        <f t="shared" ca="1" si="1"/>
        <v>720</v>
      </c>
      <c r="G37" s="73">
        <v>4</v>
      </c>
      <c r="H37" s="101">
        <v>16</v>
      </c>
      <c r="I37" s="102">
        <v>48</v>
      </c>
      <c r="J37" s="34"/>
      <c r="K37" s="34"/>
      <c r="L37" s="34"/>
      <c r="M37" s="34"/>
      <c r="N37" s="99"/>
      <c r="O37" s="99"/>
      <c r="P37" s="34"/>
      <c r="Q37" s="34"/>
      <c r="R37" s="34"/>
      <c r="S37" s="34"/>
      <c r="T37" s="57" t="s">
        <v>9</v>
      </c>
      <c r="U37" s="99"/>
      <c r="V37" s="99"/>
      <c r="W37" s="34"/>
      <c r="X37" s="34"/>
      <c r="Y37" s="34"/>
      <c r="Z37" s="34"/>
      <c r="AA37" s="34"/>
      <c r="AB37" s="99"/>
      <c r="AC37" s="99"/>
      <c r="AD37" s="34"/>
      <c r="AE37" s="34"/>
      <c r="AF37" s="34"/>
      <c r="AG37" s="34"/>
      <c r="AH37" s="34"/>
      <c r="AI37" s="99"/>
      <c r="AJ37" s="99"/>
      <c r="AK37" s="34"/>
      <c r="AL37" s="34"/>
      <c r="AM37" s="34"/>
      <c r="AN37" s="35"/>
      <c r="AO37" s="123">
        <v>4</v>
      </c>
      <c r="AP37" s="115"/>
    </row>
    <row r="38" spans="1:42" ht="39" thickBot="1" x14ac:dyDescent="0.25">
      <c r="A38" s="172" t="s">
        <v>56</v>
      </c>
      <c r="B38" s="210" t="s">
        <v>57</v>
      </c>
      <c r="C38" s="23" t="str">
        <f t="shared" ca="1" si="0"/>
        <v>ТО 11.08.2017</v>
      </c>
      <c r="D38" s="216">
        <f>SUM(Август!D38,24*30)</f>
        <v>40912</v>
      </c>
      <c r="E38" s="97">
        <f>SUM(Август!E38,24*30)</f>
        <v>3696</v>
      </c>
      <c r="F38" s="97">
        <f t="shared" ca="1" si="1"/>
        <v>720</v>
      </c>
      <c r="G38" s="73">
        <v>4</v>
      </c>
      <c r="H38" s="101">
        <v>16</v>
      </c>
      <c r="I38" s="102">
        <v>48</v>
      </c>
      <c r="J38" s="56"/>
      <c r="K38" s="34"/>
      <c r="L38" s="34"/>
      <c r="M38" s="34"/>
      <c r="N38" s="99"/>
      <c r="O38" s="99"/>
      <c r="P38" s="34"/>
      <c r="Q38" s="34"/>
      <c r="R38" s="34"/>
      <c r="S38" s="34"/>
      <c r="T38" s="57" t="s">
        <v>9</v>
      </c>
      <c r="U38" s="99"/>
      <c r="V38" s="99"/>
      <c r="W38" s="34"/>
      <c r="X38" s="34"/>
      <c r="Y38" s="34"/>
      <c r="Z38" s="34"/>
      <c r="AA38" s="34"/>
      <c r="AB38" s="99"/>
      <c r="AC38" s="99"/>
      <c r="AD38" s="34"/>
      <c r="AE38" s="34"/>
      <c r="AF38" s="34"/>
      <c r="AG38" s="34"/>
      <c r="AH38" s="34"/>
      <c r="AI38" s="99"/>
      <c r="AJ38" s="99"/>
      <c r="AK38" s="34"/>
      <c r="AL38" s="34"/>
      <c r="AM38" s="34"/>
      <c r="AN38" s="35"/>
      <c r="AO38" s="123">
        <v>4</v>
      </c>
      <c r="AP38" s="115"/>
    </row>
    <row r="39" spans="1:42" s="183" customFormat="1" ht="26.25" thickBot="1" x14ac:dyDescent="0.25">
      <c r="A39" s="6" t="s">
        <v>58</v>
      </c>
      <c r="B39" s="11" t="s">
        <v>59</v>
      </c>
      <c r="C39" s="23">
        <f t="shared" ca="1" si="0"/>
        <v>0</v>
      </c>
      <c r="D39" s="118">
        <f>SUM(Август!D39,24*30)</f>
        <v>56087</v>
      </c>
      <c r="E39" s="117">
        <f>SUM(Август!E39,24*30)</f>
        <v>5472</v>
      </c>
      <c r="F39" s="117">
        <f t="shared" ca="1" si="1"/>
        <v>1031856</v>
      </c>
      <c r="G39" s="10">
        <v>24</v>
      </c>
      <c r="H39" s="11">
        <v>72</v>
      </c>
      <c r="I39" s="12">
        <v>720</v>
      </c>
      <c r="J39" s="124"/>
      <c r="K39" s="125"/>
      <c r="L39" s="125"/>
      <c r="M39" s="125"/>
      <c r="N39" s="126"/>
      <c r="O39" s="126"/>
      <c r="P39" s="125"/>
      <c r="Q39" s="125"/>
      <c r="R39" s="125"/>
      <c r="S39" s="125"/>
      <c r="T39" s="125"/>
      <c r="U39" s="126"/>
      <c r="V39" s="126"/>
      <c r="W39" s="125"/>
      <c r="X39" s="127"/>
      <c r="Y39" s="157"/>
      <c r="Z39" s="219" t="s">
        <v>196</v>
      </c>
      <c r="AA39" s="125"/>
      <c r="AB39" s="126"/>
      <c r="AC39" s="126"/>
      <c r="AD39" s="125"/>
      <c r="AE39" s="125"/>
      <c r="AF39" s="125"/>
      <c r="AG39" s="125"/>
      <c r="AH39" s="125"/>
      <c r="AI39" s="126"/>
      <c r="AJ39" s="126"/>
      <c r="AK39" s="125"/>
      <c r="AL39" s="125"/>
      <c r="AM39" s="125"/>
      <c r="AN39" s="127"/>
      <c r="AO39" s="128">
        <v>8</v>
      </c>
      <c r="AP39" s="129"/>
    </row>
    <row r="40" spans="1:42" ht="26.25" thickBot="1" x14ac:dyDescent="0.25">
      <c r="A40" s="14" t="s">
        <v>60</v>
      </c>
      <c r="B40" s="114" t="s">
        <v>61</v>
      </c>
      <c r="C40" s="23" t="str">
        <f t="shared" ca="1" si="0"/>
        <v>ТО 20.07.2017</v>
      </c>
      <c r="D40" s="217">
        <f>SUM(Август!D40,24*30)</f>
        <v>56087</v>
      </c>
      <c r="E40" s="218">
        <f>SUM(Август!E40,24*30)</f>
        <v>5472</v>
      </c>
      <c r="F40" s="218">
        <f t="shared" ca="1" si="1"/>
        <v>1728</v>
      </c>
      <c r="G40" s="17">
        <v>18</v>
      </c>
      <c r="H40" s="114">
        <v>48</v>
      </c>
      <c r="I40" s="18">
        <v>288</v>
      </c>
      <c r="J40" s="61"/>
      <c r="K40" s="61"/>
      <c r="L40" s="61"/>
      <c r="M40" s="61"/>
      <c r="N40" s="134"/>
      <c r="O40" s="134"/>
      <c r="P40" s="61"/>
      <c r="Q40" s="61"/>
      <c r="R40" s="61"/>
      <c r="S40" s="61"/>
      <c r="T40" s="61"/>
      <c r="U40" s="134"/>
      <c r="V40" s="134"/>
      <c r="W40" s="61"/>
      <c r="X40" s="61"/>
      <c r="Y40" s="61"/>
      <c r="Z40" s="61"/>
      <c r="AA40" s="61"/>
      <c r="AB40" s="134"/>
      <c r="AC40" s="134"/>
      <c r="AD40" s="61"/>
      <c r="AE40" s="61"/>
      <c r="AF40" s="61"/>
      <c r="AG40" s="61"/>
      <c r="AH40" s="61"/>
      <c r="AI40" s="134"/>
      <c r="AJ40" s="134"/>
      <c r="AK40" s="61"/>
      <c r="AL40" s="61"/>
      <c r="AM40" s="61"/>
      <c r="AN40" s="62"/>
      <c r="AO40" s="121"/>
      <c r="AP40" s="131"/>
    </row>
    <row r="41" spans="1:42" ht="13.5" thickBot="1" x14ac:dyDescent="0.25">
      <c r="A41" s="22" t="s">
        <v>62</v>
      </c>
      <c r="B41" s="114" t="s">
        <v>63</v>
      </c>
      <c r="C41" s="23" t="str">
        <f t="shared" ca="1" si="0"/>
        <v>ТО 20.07.2018</v>
      </c>
      <c r="D41" s="118">
        <f>SUM(Август!D41,24*30)</f>
        <v>56087</v>
      </c>
      <c r="E41" s="117">
        <f>SUM(Август!E41,24*30)</f>
        <v>5472</v>
      </c>
      <c r="F41" s="117">
        <f t="shared" ca="1" si="1"/>
        <v>-7032</v>
      </c>
      <c r="G41" s="24">
        <v>18</v>
      </c>
      <c r="H41" s="25">
        <v>48</v>
      </c>
      <c r="I41" s="26">
        <v>360</v>
      </c>
      <c r="J41" s="64"/>
      <c r="K41" s="64"/>
      <c r="L41" s="64"/>
      <c r="M41" s="64"/>
      <c r="N41" s="105"/>
      <c r="O41" s="105"/>
      <c r="P41" s="64"/>
      <c r="Q41" s="64"/>
      <c r="R41" s="64"/>
      <c r="S41" s="64"/>
      <c r="T41" s="64"/>
      <c r="U41" s="105"/>
      <c r="V41" s="105"/>
      <c r="W41" s="64"/>
      <c r="X41" s="64"/>
      <c r="Y41" s="64"/>
      <c r="Z41" s="64"/>
      <c r="AA41" s="64"/>
      <c r="AB41" s="105"/>
      <c r="AC41" s="105"/>
      <c r="AD41" s="64"/>
      <c r="AE41" s="64"/>
      <c r="AF41" s="64"/>
      <c r="AG41" s="64"/>
      <c r="AH41" s="64"/>
      <c r="AI41" s="105"/>
      <c r="AJ41" s="105"/>
      <c r="AK41" s="64"/>
      <c r="AL41" s="64"/>
      <c r="AM41" s="64"/>
      <c r="AN41" s="65"/>
      <c r="AO41" s="122"/>
      <c r="AP41" s="54"/>
    </row>
    <row r="42" spans="1:42" ht="13.5" thickBot="1" x14ac:dyDescent="0.25">
      <c r="A42" s="22" t="s">
        <v>64</v>
      </c>
      <c r="B42" s="114" t="s">
        <v>18</v>
      </c>
      <c r="C42" s="23" t="str">
        <f t="shared" ca="1" si="0"/>
        <v>ТО 20.07.2019</v>
      </c>
      <c r="D42" s="118">
        <f>SUM(Август!D42,24*30)</f>
        <v>56087</v>
      </c>
      <c r="E42" s="117">
        <f>SUM(Август!E42,24*30)</f>
        <v>5472</v>
      </c>
      <c r="F42" s="117">
        <f t="shared" ca="1" si="1"/>
        <v>-15792</v>
      </c>
      <c r="G42" s="24">
        <v>2</v>
      </c>
      <c r="H42" s="25">
        <v>8</v>
      </c>
      <c r="I42" s="26">
        <v>16</v>
      </c>
      <c r="J42" s="64"/>
      <c r="K42" s="64"/>
      <c r="L42" s="64"/>
      <c r="M42" s="64"/>
      <c r="N42" s="105"/>
      <c r="O42" s="105"/>
      <c r="P42" s="64"/>
      <c r="Q42" s="64"/>
      <c r="R42" s="64"/>
      <c r="S42" s="64"/>
      <c r="T42" s="64"/>
      <c r="U42" s="105"/>
      <c r="V42" s="105"/>
      <c r="W42" s="64"/>
      <c r="X42" s="64"/>
      <c r="Y42" s="64"/>
      <c r="Z42" s="64"/>
      <c r="AA42" s="64"/>
      <c r="AB42" s="105"/>
      <c r="AC42" s="105"/>
      <c r="AD42" s="64"/>
      <c r="AE42" s="64"/>
      <c r="AF42" s="64"/>
      <c r="AG42" s="64"/>
      <c r="AH42" s="64"/>
      <c r="AI42" s="105"/>
      <c r="AJ42" s="105"/>
      <c r="AK42" s="64"/>
      <c r="AL42" s="64"/>
      <c r="AM42" s="64"/>
      <c r="AN42" s="65"/>
      <c r="AO42" s="122"/>
      <c r="AP42" s="54"/>
    </row>
    <row r="43" spans="1:42" ht="39" thickBot="1" x14ac:dyDescent="0.25">
      <c r="A43" s="22" t="s">
        <v>65</v>
      </c>
      <c r="B43" s="114" t="s">
        <v>20</v>
      </c>
      <c r="C43" s="23" t="str">
        <f t="shared" ca="1" si="0"/>
        <v>ТО 16.08.2017</v>
      </c>
      <c r="D43" s="118">
        <f>SUM(Август!D43,24*30)</f>
        <v>56087</v>
      </c>
      <c r="E43" s="117">
        <f>SUM(Август!E43,24*30)</f>
        <v>5472</v>
      </c>
      <c r="F43" s="117">
        <f t="shared" ca="1" si="1"/>
        <v>1056</v>
      </c>
      <c r="G43" s="24">
        <v>8</v>
      </c>
      <c r="H43" s="25">
        <v>16</v>
      </c>
      <c r="I43" s="26">
        <v>72</v>
      </c>
      <c r="J43" s="64"/>
      <c r="K43" s="64"/>
      <c r="L43" s="64"/>
      <c r="M43" s="64"/>
      <c r="N43" s="105"/>
      <c r="O43" s="105"/>
      <c r="P43" s="64"/>
      <c r="Q43" s="64"/>
      <c r="R43" s="64"/>
      <c r="S43" s="64"/>
      <c r="T43" s="64"/>
      <c r="U43" s="105"/>
      <c r="V43" s="105"/>
      <c r="W43" s="64"/>
      <c r="X43" s="64"/>
      <c r="Y43" s="64"/>
      <c r="Z43" s="64"/>
      <c r="AA43" s="64"/>
      <c r="AB43" s="105"/>
      <c r="AC43" s="105"/>
      <c r="AD43" s="64"/>
      <c r="AE43" s="64"/>
      <c r="AF43" s="64"/>
      <c r="AG43" s="64"/>
      <c r="AH43" s="64"/>
      <c r="AI43" s="105"/>
      <c r="AJ43" s="105"/>
      <c r="AK43" s="64"/>
      <c r="AL43" s="64"/>
      <c r="AM43" s="64" t="s">
        <v>9</v>
      </c>
      <c r="AN43" s="65"/>
      <c r="AO43" s="153">
        <v>8</v>
      </c>
      <c r="AP43" s="54"/>
    </row>
    <row r="44" spans="1:42" ht="26.25" thickBot="1" x14ac:dyDescent="0.25">
      <c r="A44" s="22" t="s">
        <v>66</v>
      </c>
      <c r="B44" s="114" t="s">
        <v>22</v>
      </c>
      <c r="C44" s="23" t="str">
        <f t="shared" ca="1" si="0"/>
        <v>ТО 16.08.2017</v>
      </c>
      <c r="D44" s="118">
        <f>SUM(Август!D44,24*30)</f>
        <v>56087</v>
      </c>
      <c r="E44" s="117">
        <f>SUM(Август!E44,24*30)</f>
        <v>5472</v>
      </c>
      <c r="F44" s="117">
        <f t="shared" ca="1" si="1"/>
        <v>1056</v>
      </c>
      <c r="G44" s="24">
        <v>4</v>
      </c>
      <c r="H44" s="25">
        <v>24</v>
      </c>
      <c r="I44" s="26">
        <v>72</v>
      </c>
      <c r="J44" s="64"/>
      <c r="K44" s="64"/>
      <c r="L44" s="64"/>
      <c r="M44" s="64"/>
      <c r="N44" s="105"/>
      <c r="O44" s="105"/>
      <c r="P44" s="64"/>
      <c r="Q44" s="64"/>
      <c r="R44" s="64"/>
      <c r="S44" s="64"/>
      <c r="T44" s="64"/>
      <c r="U44" s="105"/>
      <c r="V44" s="105"/>
      <c r="W44" s="64"/>
      <c r="X44" s="64"/>
      <c r="Y44" s="64"/>
      <c r="Z44" s="64"/>
      <c r="AA44" s="64"/>
      <c r="AB44" s="105"/>
      <c r="AC44" s="105"/>
      <c r="AD44" s="64"/>
      <c r="AE44" s="64"/>
      <c r="AF44" s="64"/>
      <c r="AG44" s="64"/>
      <c r="AH44" s="64"/>
      <c r="AI44" s="105"/>
      <c r="AJ44" s="105"/>
      <c r="AK44" s="64"/>
      <c r="AL44" s="64"/>
      <c r="AM44" s="64" t="s">
        <v>9</v>
      </c>
      <c r="AN44" s="65"/>
      <c r="AO44" s="153">
        <v>4</v>
      </c>
      <c r="AP44" s="54"/>
    </row>
    <row r="45" spans="1:42" ht="26.25" thickBot="1" x14ac:dyDescent="0.25">
      <c r="A45" s="22" t="s">
        <v>67</v>
      </c>
      <c r="B45" s="114" t="s">
        <v>24</v>
      </c>
      <c r="C45" s="23" t="str">
        <f t="shared" ca="1" si="0"/>
        <v>ТО 16.08.2017</v>
      </c>
      <c r="D45" s="118">
        <f>SUM(Август!D45,24*30)</f>
        <v>56087</v>
      </c>
      <c r="E45" s="117">
        <f>SUM(Август!E45,24*30)</f>
        <v>5472</v>
      </c>
      <c r="F45" s="117">
        <f t="shared" ca="1" si="1"/>
        <v>1056</v>
      </c>
      <c r="G45" s="24">
        <v>4</v>
      </c>
      <c r="H45" s="25">
        <v>24</v>
      </c>
      <c r="I45" s="26">
        <v>72</v>
      </c>
      <c r="J45" s="64"/>
      <c r="K45" s="64"/>
      <c r="L45" s="64"/>
      <c r="M45" s="64"/>
      <c r="N45" s="105"/>
      <c r="O45" s="105"/>
      <c r="P45" s="64"/>
      <c r="Q45" s="64"/>
      <c r="R45" s="64"/>
      <c r="S45" s="64"/>
      <c r="T45" s="64"/>
      <c r="U45" s="105"/>
      <c r="V45" s="105"/>
      <c r="W45" s="64"/>
      <c r="X45" s="64"/>
      <c r="Y45" s="64"/>
      <c r="Z45" s="64"/>
      <c r="AA45" s="64"/>
      <c r="AB45" s="105"/>
      <c r="AC45" s="105"/>
      <c r="AD45" s="64"/>
      <c r="AE45" s="64"/>
      <c r="AF45" s="64"/>
      <c r="AG45" s="64"/>
      <c r="AH45" s="64"/>
      <c r="AI45" s="105"/>
      <c r="AJ45" s="105"/>
      <c r="AK45" s="64"/>
      <c r="AL45" s="64"/>
      <c r="AM45" s="64" t="s">
        <v>9</v>
      </c>
      <c r="AN45" s="65"/>
      <c r="AO45" s="153">
        <v>4</v>
      </c>
      <c r="AP45" s="54"/>
    </row>
    <row r="46" spans="1:42" ht="26.25" thickBot="1" x14ac:dyDescent="0.25">
      <c r="A46" s="22" t="s">
        <v>68</v>
      </c>
      <c r="B46" s="114" t="s">
        <v>26</v>
      </c>
      <c r="C46" s="23" t="str">
        <f t="shared" ca="1" si="0"/>
        <v>ТО 16.08.2017</v>
      </c>
      <c r="D46" s="118">
        <f>SUM(Август!D46,24*30)</f>
        <v>56087</v>
      </c>
      <c r="E46" s="117">
        <f>SUM(Август!E46,24*30)</f>
        <v>5472</v>
      </c>
      <c r="F46" s="117">
        <f t="shared" ca="1" si="1"/>
        <v>1056</v>
      </c>
      <c r="G46" s="24">
        <v>4</v>
      </c>
      <c r="H46" s="25">
        <v>24</v>
      </c>
      <c r="I46" s="26">
        <v>72</v>
      </c>
      <c r="J46" s="64"/>
      <c r="K46" s="64"/>
      <c r="L46" s="64"/>
      <c r="M46" s="64"/>
      <c r="N46" s="105"/>
      <c r="O46" s="105"/>
      <c r="P46" s="64"/>
      <c r="Q46" s="64"/>
      <c r="R46" s="64"/>
      <c r="S46" s="64"/>
      <c r="T46" s="64"/>
      <c r="U46" s="105"/>
      <c r="V46" s="105"/>
      <c r="W46" s="64"/>
      <c r="X46" s="64"/>
      <c r="Y46" s="64"/>
      <c r="Z46" s="64"/>
      <c r="AA46" s="64"/>
      <c r="AB46" s="105"/>
      <c r="AC46" s="105"/>
      <c r="AD46" s="64"/>
      <c r="AE46" s="64"/>
      <c r="AF46" s="64"/>
      <c r="AG46" s="64"/>
      <c r="AH46" s="64"/>
      <c r="AI46" s="105"/>
      <c r="AJ46" s="105"/>
      <c r="AK46" s="64"/>
      <c r="AL46" s="64"/>
      <c r="AM46" s="64" t="s">
        <v>9</v>
      </c>
      <c r="AN46" s="65"/>
      <c r="AO46" s="153">
        <v>4</v>
      </c>
      <c r="AP46" s="54"/>
    </row>
    <row r="47" spans="1:42" ht="26.25" thickBot="1" x14ac:dyDescent="0.25">
      <c r="A47" s="22" t="s">
        <v>69</v>
      </c>
      <c r="B47" s="114" t="s">
        <v>28</v>
      </c>
      <c r="C47" s="23" t="str">
        <f t="shared" ca="1" si="0"/>
        <v>ТО 10.06.2017</v>
      </c>
      <c r="D47" s="118">
        <f>SUM(Август!D47,24*30)</f>
        <v>56087</v>
      </c>
      <c r="E47" s="117">
        <f>SUM(Август!E47,24*30)</f>
        <v>5472</v>
      </c>
      <c r="F47" s="117">
        <f t="shared" ca="1" si="1"/>
        <v>2352</v>
      </c>
      <c r="G47" s="24">
        <v>2</v>
      </c>
      <c r="H47" s="25">
        <v>24</v>
      </c>
      <c r="I47" s="26">
        <v>60</v>
      </c>
      <c r="J47" s="64"/>
      <c r="K47" s="64"/>
      <c r="L47" s="64"/>
      <c r="M47" s="64"/>
      <c r="N47" s="105"/>
      <c r="O47" s="105"/>
      <c r="P47" s="64"/>
      <c r="Q47" s="64"/>
      <c r="R47" s="64"/>
      <c r="S47" s="64"/>
      <c r="T47" s="64"/>
      <c r="U47" s="105"/>
      <c r="V47" s="105"/>
      <c r="W47" s="64"/>
      <c r="X47" s="64"/>
      <c r="Y47" s="64"/>
      <c r="Z47" s="64" t="s">
        <v>9</v>
      </c>
      <c r="AA47" s="64"/>
      <c r="AB47" s="105"/>
      <c r="AC47" s="105"/>
      <c r="AD47" s="64"/>
      <c r="AE47" s="64"/>
      <c r="AF47" s="64"/>
      <c r="AG47" s="64"/>
      <c r="AH47" s="64"/>
      <c r="AI47" s="105"/>
      <c r="AJ47" s="105"/>
      <c r="AK47" s="64"/>
      <c r="AL47" s="64"/>
      <c r="AM47" s="64"/>
      <c r="AN47" s="65"/>
      <c r="AO47" s="153">
        <v>2</v>
      </c>
      <c r="AP47" s="54"/>
    </row>
    <row r="48" spans="1:42" ht="26.25" thickBot="1" x14ac:dyDescent="0.25">
      <c r="A48" s="22" t="s">
        <v>70</v>
      </c>
      <c r="B48" s="114" t="s">
        <v>30</v>
      </c>
      <c r="C48" s="23" t="str">
        <f t="shared" ca="1" si="0"/>
        <v>ТО 10.06.2017</v>
      </c>
      <c r="D48" s="118">
        <f>SUM(Август!D48,24*30)</f>
        <v>56087</v>
      </c>
      <c r="E48" s="117">
        <f>SUM(Август!E48,24*30)</f>
        <v>5472</v>
      </c>
      <c r="F48" s="117">
        <f t="shared" ca="1" si="1"/>
        <v>2352</v>
      </c>
      <c r="G48" s="24">
        <v>16</v>
      </c>
      <c r="H48" s="25">
        <v>32</v>
      </c>
      <c r="I48" s="26">
        <v>72</v>
      </c>
      <c r="J48" s="64"/>
      <c r="K48" s="64"/>
      <c r="L48" s="64"/>
      <c r="M48" s="64"/>
      <c r="N48" s="105"/>
      <c r="O48" s="105"/>
      <c r="P48" s="64"/>
      <c r="Q48" s="64"/>
      <c r="R48" s="64"/>
      <c r="S48" s="64"/>
      <c r="T48" s="64"/>
      <c r="U48" s="105"/>
      <c r="V48" s="105"/>
      <c r="W48" s="64"/>
      <c r="X48" s="64"/>
      <c r="Y48" s="64"/>
      <c r="Z48" s="64" t="s">
        <v>9</v>
      </c>
      <c r="AA48" s="64"/>
      <c r="AB48" s="105"/>
      <c r="AC48" s="105"/>
      <c r="AD48" s="64"/>
      <c r="AE48" s="64"/>
      <c r="AF48" s="64"/>
      <c r="AG48" s="64"/>
      <c r="AH48" s="64"/>
      <c r="AI48" s="105"/>
      <c r="AJ48" s="105"/>
      <c r="AK48" s="64"/>
      <c r="AL48" s="64"/>
      <c r="AM48" s="64"/>
      <c r="AN48" s="65"/>
      <c r="AO48" s="153">
        <v>16</v>
      </c>
      <c r="AP48" s="54"/>
    </row>
    <row r="49" spans="1:42" ht="26.25" thickBot="1" x14ac:dyDescent="0.25">
      <c r="A49" s="22" t="s">
        <v>71</v>
      </c>
      <c r="B49" s="114" t="s">
        <v>32</v>
      </c>
      <c r="C49" s="23" t="str">
        <f t="shared" ca="1" si="0"/>
        <v>ТО 10.06.2017</v>
      </c>
      <c r="D49" s="118">
        <f>SUM(Август!D49,24*30)</f>
        <v>56087</v>
      </c>
      <c r="E49" s="117">
        <f>SUM(Август!E49,24*30)</f>
        <v>5472</v>
      </c>
      <c r="F49" s="117">
        <f t="shared" ca="1" si="1"/>
        <v>2352</v>
      </c>
      <c r="G49" s="24">
        <v>16</v>
      </c>
      <c r="H49" s="25">
        <v>32</v>
      </c>
      <c r="I49" s="26">
        <v>240</v>
      </c>
      <c r="J49" s="64"/>
      <c r="K49" s="64"/>
      <c r="L49" s="64"/>
      <c r="M49" s="64"/>
      <c r="N49" s="105"/>
      <c r="O49" s="105"/>
      <c r="P49" s="64"/>
      <c r="Q49" s="64"/>
      <c r="R49" s="64"/>
      <c r="S49" s="64"/>
      <c r="T49" s="64"/>
      <c r="U49" s="105"/>
      <c r="V49" s="105"/>
      <c r="W49" s="64"/>
      <c r="X49" s="64"/>
      <c r="Y49" s="64"/>
      <c r="Z49" s="64" t="s">
        <v>9</v>
      </c>
      <c r="AA49" s="64"/>
      <c r="AB49" s="105"/>
      <c r="AC49" s="105"/>
      <c r="AD49" s="64"/>
      <c r="AE49" s="64"/>
      <c r="AF49" s="64"/>
      <c r="AG49" s="64"/>
      <c r="AH49" s="64"/>
      <c r="AI49" s="105"/>
      <c r="AJ49" s="105"/>
      <c r="AK49" s="64"/>
      <c r="AL49" s="64"/>
      <c r="AM49" s="64"/>
      <c r="AN49" s="65"/>
      <c r="AO49" s="153">
        <v>16</v>
      </c>
      <c r="AP49" s="54"/>
    </row>
    <row r="50" spans="1:42" ht="13.5" thickBot="1" x14ac:dyDescent="0.25">
      <c r="A50" s="22" t="s">
        <v>72</v>
      </c>
      <c r="B50" s="114" t="s">
        <v>34</v>
      </c>
      <c r="C50" s="23" t="str">
        <f t="shared" ca="1" si="0"/>
        <v>ТО 09.01.2017</v>
      </c>
      <c r="D50" s="118">
        <f>SUM(Август!D50,24*30)</f>
        <v>56087</v>
      </c>
      <c r="E50" s="117">
        <f>SUM(Август!E50,24*30)</f>
        <v>5472</v>
      </c>
      <c r="F50" s="117">
        <f t="shared" ca="1" si="1"/>
        <v>6000</v>
      </c>
      <c r="G50" s="24">
        <v>2</v>
      </c>
      <c r="H50" s="25">
        <v>8</v>
      </c>
      <c r="I50" s="26">
        <v>52</v>
      </c>
      <c r="J50" s="64"/>
      <c r="K50" s="64"/>
      <c r="L50" s="64"/>
      <c r="M50" s="64"/>
      <c r="N50" s="105"/>
      <c r="O50" s="105"/>
      <c r="P50" s="64"/>
      <c r="Q50" s="64"/>
      <c r="R50" s="64"/>
      <c r="S50" s="64"/>
      <c r="T50" s="64"/>
      <c r="U50" s="105"/>
      <c r="V50" s="105"/>
      <c r="W50" s="64"/>
      <c r="X50" s="64"/>
      <c r="Y50" s="64"/>
      <c r="Z50" s="64" t="s">
        <v>9</v>
      </c>
      <c r="AA50" s="64"/>
      <c r="AB50" s="105"/>
      <c r="AC50" s="105"/>
      <c r="AD50" s="64"/>
      <c r="AE50" s="64"/>
      <c r="AF50" s="64"/>
      <c r="AG50" s="64"/>
      <c r="AH50" s="64"/>
      <c r="AI50" s="105"/>
      <c r="AJ50" s="105"/>
      <c r="AK50" s="64"/>
      <c r="AL50" s="64"/>
      <c r="AM50" s="64"/>
      <c r="AN50" s="65"/>
      <c r="AO50" s="153">
        <v>2</v>
      </c>
      <c r="AP50" s="54"/>
    </row>
    <row r="51" spans="1:42" ht="26.25" thickBot="1" x14ac:dyDescent="0.25">
      <c r="A51" s="22" t="s">
        <v>73</v>
      </c>
      <c r="B51" s="114" t="s">
        <v>36</v>
      </c>
      <c r="C51" s="23" t="str">
        <f t="shared" ca="1" si="0"/>
        <v>ТО 20.07.2019</v>
      </c>
      <c r="D51" s="118">
        <f>SUM(Август!D51,24*30)</f>
        <v>56087</v>
      </c>
      <c r="E51" s="117">
        <f>SUM(Август!E51,24*30)</f>
        <v>5472</v>
      </c>
      <c r="F51" s="117">
        <f t="shared" ca="1" si="1"/>
        <v>-16128</v>
      </c>
      <c r="G51" s="24">
        <v>2</v>
      </c>
      <c r="H51" s="25">
        <v>8</v>
      </c>
      <c r="I51" s="26">
        <v>72</v>
      </c>
      <c r="J51" s="64"/>
      <c r="K51" s="64"/>
      <c r="L51" s="64"/>
      <c r="M51" s="64"/>
      <c r="N51" s="105"/>
      <c r="O51" s="105"/>
      <c r="P51" s="64"/>
      <c r="Q51" s="64"/>
      <c r="R51" s="64"/>
      <c r="S51" s="64"/>
      <c r="T51" s="64"/>
      <c r="U51" s="105"/>
      <c r="V51" s="105"/>
      <c r="W51" s="64"/>
      <c r="X51" s="64"/>
      <c r="Y51" s="64"/>
      <c r="Z51" s="64" t="s">
        <v>9</v>
      </c>
      <c r="AA51" s="64"/>
      <c r="AB51" s="105"/>
      <c r="AC51" s="105"/>
      <c r="AD51" s="64"/>
      <c r="AE51" s="64"/>
      <c r="AF51" s="64"/>
      <c r="AG51" s="64"/>
      <c r="AH51" s="64"/>
      <c r="AI51" s="105"/>
      <c r="AJ51" s="105"/>
      <c r="AK51" s="64"/>
      <c r="AL51" s="64"/>
      <c r="AM51" s="64"/>
      <c r="AN51" s="65"/>
      <c r="AO51" s="153">
        <v>2</v>
      </c>
      <c r="AP51" s="54"/>
    </row>
    <row r="52" spans="1:42" ht="13.5" thickBot="1" x14ac:dyDescent="0.25">
      <c r="A52" s="22" t="s">
        <v>74</v>
      </c>
      <c r="B52" s="114" t="s">
        <v>38</v>
      </c>
      <c r="C52" s="23" t="str">
        <f t="shared" ca="1" si="0"/>
        <v>ТО 16.08.2017</v>
      </c>
      <c r="D52" s="118">
        <f>SUM(Август!D52,24*30)</f>
        <v>56087</v>
      </c>
      <c r="E52" s="117">
        <f>SUM(Август!E52,24*30)</f>
        <v>5472</v>
      </c>
      <c r="F52" s="117">
        <f t="shared" ca="1" si="1"/>
        <v>1056</v>
      </c>
      <c r="G52" s="24">
        <v>8</v>
      </c>
      <c r="H52" s="25">
        <v>20</v>
      </c>
      <c r="I52" s="26">
        <v>120</v>
      </c>
      <c r="J52" s="64"/>
      <c r="K52" s="64"/>
      <c r="L52" s="64"/>
      <c r="M52" s="64"/>
      <c r="N52" s="105"/>
      <c r="O52" s="105"/>
      <c r="P52" s="64"/>
      <c r="Q52" s="64"/>
      <c r="R52" s="64"/>
      <c r="S52" s="64"/>
      <c r="T52" s="64"/>
      <c r="U52" s="105"/>
      <c r="V52" s="105"/>
      <c r="W52" s="64"/>
      <c r="X52" s="64"/>
      <c r="Y52" s="64"/>
      <c r="Z52" s="64"/>
      <c r="AA52" s="64"/>
      <c r="AB52" s="105"/>
      <c r="AC52" s="105"/>
      <c r="AD52" s="64"/>
      <c r="AE52" s="64"/>
      <c r="AF52" s="64"/>
      <c r="AG52" s="64"/>
      <c r="AH52" s="64"/>
      <c r="AI52" s="105"/>
      <c r="AJ52" s="105"/>
      <c r="AK52" s="64"/>
      <c r="AL52" s="64"/>
      <c r="AM52" s="64" t="s">
        <v>9</v>
      </c>
      <c r="AN52" s="65"/>
      <c r="AO52" s="153">
        <v>8</v>
      </c>
      <c r="AP52" s="54"/>
    </row>
    <row r="53" spans="1:42" ht="26.25" thickBot="1" x14ac:dyDescent="0.25">
      <c r="A53" s="22" t="s">
        <v>75</v>
      </c>
      <c r="B53" s="114" t="s">
        <v>40</v>
      </c>
      <c r="C53" s="23" t="str">
        <f t="shared" ca="1" si="0"/>
        <v>ТО 16.08.2017</v>
      </c>
      <c r="D53" s="118">
        <f>SUM(Август!D53,24*30)</f>
        <v>56087</v>
      </c>
      <c r="E53" s="117">
        <f>SUM(Август!E53,24*30)</f>
        <v>5472</v>
      </c>
      <c r="F53" s="117">
        <f t="shared" ca="1" si="1"/>
        <v>1056</v>
      </c>
      <c r="G53" s="24">
        <v>2</v>
      </c>
      <c r="H53" s="25">
        <v>4</v>
      </c>
      <c r="I53" s="26">
        <v>8</v>
      </c>
      <c r="J53" s="64"/>
      <c r="K53" s="64"/>
      <c r="L53" s="64"/>
      <c r="M53" s="64"/>
      <c r="N53" s="105"/>
      <c r="O53" s="105"/>
      <c r="P53" s="64"/>
      <c r="Q53" s="64"/>
      <c r="R53" s="64"/>
      <c r="S53" s="64"/>
      <c r="T53" s="64"/>
      <c r="U53" s="105"/>
      <c r="V53" s="105"/>
      <c r="W53" s="64"/>
      <c r="X53" s="64"/>
      <c r="Y53" s="64"/>
      <c r="Z53" s="64"/>
      <c r="AA53" s="64"/>
      <c r="AB53" s="105"/>
      <c r="AC53" s="105"/>
      <c r="AD53" s="64"/>
      <c r="AE53" s="64"/>
      <c r="AF53" s="64"/>
      <c r="AG53" s="64"/>
      <c r="AH53" s="64"/>
      <c r="AI53" s="105"/>
      <c r="AJ53" s="105"/>
      <c r="AK53" s="64"/>
      <c r="AL53" s="64"/>
      <c r="AM53" s="64" t="s">
        <v>9</v>
      </c>
      <c r="AN53" s="65"/>
      <c r="AO53" s="153">
        <v>2</v>
      </c>
      <c r="AP53" s="54"/>
    </row>
    <row r="54" spans="1:42" ht="51.75" thickBot="1" x14ac:dyDescent="0.25">
      <c r="A54" s="22" t="s">
        <v>76</v>
      </c>
      <c r="B54" s="114" t="s">
        <v>42</v>
      </c>
      <c r="C54" s="23" t="str">
        <f t="shared" ca="1" si="0"/>
        <v>ТО 16.08.2017</v>
      </c>
      <c r="D54" s="118">
        <f>SUM(Август!D54,24*30)</f>
        <v>56087</v>
      </c>
      <c r="E54" s="117">
        <f>SUM(Август!E54,24*30)</f>
        <v>5472</v>
      </c>
      <c r="F54" s="117">
        <f t="shared" ca="1" si="1"/>
        <v>1056</v>
      </c>
      <c r="G54" s="24">
        <v>8</v>
      </c>
      <c r="H54" s="25">
        <v>24</v>
      </c>
      <c r="I54" s="26">
        <v>72</v>
      </c>
      <c r="J54" s="64"/>
      <c r="K54" s="64"/>
      <c r="L54" s="64"/>
      <c r="M54" s="64"/>
      <c r="N54" s="105"/>
      <c r="O54" s="105"/>
      <c r="P54" s="64"/>
      <c r="Q54" s="64"/>
      <c r="R54" s="64"/>
      <c r="S54" s="64"/>
      <c r="T54" s="64"/>
      <c r="U54" s="105"/>
      <c r="V54" s="105"/>
      <c r="W54" s="64"/>
      <c r="X54" s="64"/>
      <c r="Y54" s="64"/>
      <c r="Z54" s="64"/>
      <c r="AA54" s="64"/>
      <c r="AB54" s="105"/>
      <c r="AC54" s="105"/>
      <c r="AD54" s="64"/>
      <c r="AE54" s="64"/>
      <c r="AF54" s="64"/>
      <c r="AG54" s="64"/>
      <c r="AH54" s="64"/>
      <c r="AI54" s="105"/>
      <c r="AJ54" s="105"/>
      <c r="AK54" s="64"/>
      <c r="AL54" s="64"/>
      <c r="AM54" s="64" t="s">
        <v>9</v>
      </c>
      <c r="AN54" s="65"/>
      <c r="AO54" s="153">
        <v>8</v>
      </c>
      <c r="AP54" s="54"/>
    </row>
    <row r="55" spans="1:42" ht="13.5" thickBot="1" x14ac:dyDescent="0.25">
      <c r="A55" s="22" t="s">
        <v>77</v>
      </c>
      <c r="B55" s="114" t="s">
        <v>44</v>
      </c>
      <c r="C55" s="23" t="str">
        <f t="shared" ca="1" si="0"/>
        <v>ТО 10.06.2021</v>
      </c>
      <c r="D55" s="118">
        <f>SUM(Август!D55,24*30)</f>
        <v>56087</v>
      </c>
      <c r="E55" s="117">
        <f>SUM(Август!E55,24*30)</f>
        <v>5472</v>
      </c>
      <c r="F55" s="117">
        <f t="shared" ca="1" si="1"/>
        <v>-32376</v>
      </c>
      <c r="G55" s="24">
        <v>12</v>
      </c>
      <c r="H55" s="25">
        <v>24</v>
      </c>
      <c r="I55" s="26">
        <v>96</v>
      </c>
      <c r="J55" s="64"/>
      <c r="K55" s="64"/>
      <c r="L55" s="64"/>
      <c r="M55" s="64"/>
      <c r="N55" s="105"/>
      <c r="O55" s="105"/>
      <c r="P55" s="64"/>
      <c r="Q55" s="64"/>
      <c r="R55" s="64"/>
      <c r="S55" s="64"/>
      <c r="T55" s="64"/>
      <c r="U55" s="105"/>
      <c r="V55" s="105"/>
      <c r="W55" s="64"/>
      <c r="X55" s="64"/>
      <c r="Y55" s="64"/>
      <c r="Z55" s="64"/>
      <c r="AA55" s="64"/>
      <c r="AB55" s="105"/>
      <c r="AC55" s="105"/>
      <c r="AD55" s="64"/>
      <c r="AE55" s="64"/>
      <c r="AF55" s="64"/>
      <c r="AG55" s="64"/>
      <c r="AH55" s="64"/>
      <c r="AI55" s="105"/>
      <c r="AJ55" s="105"/>
      <c r="AK55" s="64"/>
      <c r="AL55" s="64"/>
      <c r="AM55" s="64"/>
      <c r="AN55" s="65"/>
      <c r="AO55" s="153"/>
      <c r="AP55" s="54"/>
    </row>
    <row r="56" spans="1:42" ht="39" thickBot="1" x14ac:dyDescent="0.25">
      <c r="A56" s="22" t="s">
        <v>78</v>
      </c>
      <c r="B56" s="114" t="s">
        <v>46</v>
      </c>
      <c r="C56" s="23" t="str">
        <f t="shared" ca="1" si="0"/>
        <v>ТО 16.08.2017</v>
      </c>
      <c r="D56" s="118">
        <f>SUM(Август!D56,24*30)</f>
        <v>56087</v>
      </c>
      <c r="E56" s="117">
        <f>SUM(Август!E56,24*30)</f>
        <v>5472</v>
      </c>
      <c r="F56" s="117">
        <f t="shared" ca="1" si="1"/>
        <v>1056</v>
      </c>
      <c r="G56" s="24">
        <v>4</v>
      </c>
      <c r="H56" s="25">
        <v>8</v>
      </c>
      <c r="I56" s="26">
        <v>48</v>
      </c>
      <c r="J56" s="64"/>
      <c r="K56" s="64"/>
      <c r="L56" s="64"/>
      <c r="M56" s="64"/>
      <c r="N56" s="105"/>
      <c r="O56" s="105"/>
      <c r="P56" s="64"/>
      <c r="Q56" s="64"/>
      <c r="R56" s="64"/>
      <c r="S56" s="64"/>
      <c r="T56" s="64"/>
      <c r="U56" s="105"/>
      <c r="V56" s="105"/>
      <c r="W56" s="64"/>
      <c r="X56" s="64"/>
      <c r="Y56" s="64"/>
      <c r="Z56" s="64"/>
      <c r="AA56" s="64"/>
      <c r="AB56" s="105"/>
      <c r="AC56" s="105"/>
      <c r="AD56" s="64"/>
      <c r="AE56" s="64"/>
      <c r="AF56" s="64"/>
      <c r="AG56" s="64"/>
      <c r="AH56" s="64"/>
      <c r="AI56" s="105"/>
      <c r="AJ56" s="105"/>
      <c r="AK56" s="64"/>
      <c r="AL56" s="64"/>
      <c r="AM56" s="64" t="s">
        <v>9</v>
      </c>
      <c r="AN56" s="65"/>
      <c r="AO56" s="153">
        <v>4</v>
      </c>
      <c r="AP56" s="54"/>
    </row>
    <row r="57" spans="1:42" ht="13.5" thickBot="1" x14ac:dyDescent="0.25">
      <c r="A57" s="22" t="s">
        <v>79</v>
      </c>
      <c r="B57" s="114" t="s">
        <v>48</v>
      </c>
      <c r="C57" s="23" t="str">
        <f t="shared" ca="1" si="0"/>
        <v>ТО 16.08.2017</v>
      </c>
      <c r="D57" s="118">
        <f>SUM(Август!D57,24*30)</f>
        <v>56087</v>
      </c>
      <c r="E57" s="117">
        <f>SUM(Август!E57,24*30)</f>
        <v>5472</v>
      </c>
      <c r="F57" s="117">
        <f t="shared" ca="1" si="1"/>
        <v>1056</v>
      </c>
      <c r="G57" s="24">
        <v>4</v>
      </c>
      <c r="H57" s="25">
        <v>8</v>
      </c>
      <c r="I57" s="26">
        <v>32</v>
      </c>
      <c r="J57" s="57"/>
      <c r="K57" s="57"/>
      <c r="L57" s="57"/>
      <c r="M57" s="57"/>
      <c r="N57" s="100"/>
      <c r="O57" s="100"/>
      <c r="P57" s="57"/>
      <c r="Q57" s="57"/>
      <c r="R57" s="57"/>
      <c r="S57" s="57"/>
      <c r="T57" s="57"/>
      <c r="U57" s="100"/>
      <c r="V57" s="100"/>
      <c r="W57" s="57"/>
      <c r="X57" s="57"/>
      <c r="Y57" s="57"/>
      <c r="Z57" s="57"/>
      <c r="AA57" s="57"/>
      <c r="AB57" s="100"/>
      <c r="AC57" s="100"/>
      <c r="AD57" s="57"/>
      <c r="AE57" s="57"/>
      <c r="AF57" s="57"/>
      <c r="AG57" s="57"/>
      <c r="AH57" s="57"/>
      <c r="AI57" s="100"/>
      <c r="AJ57" s="100"/>
      <c r="AK57" s="57"/>
      <c r="AL57" s="57"/>
      <c r="AM57" s="57" t="s">
        <v>9</v>
      </c>
      <c r="AN57" s="63"/>
      <c r="AO57" s="153">
        <v>4</v>
      </c>
      <c r="AP57" s="54"/>
    </row>
    <row r="58" spans="1:42" ht="26.25" thickBot="1" x14ac:dyDescent="0.25">
      <c r="A58" s="22" t="s">
        <v>80</v>
      </c>
      <c r="B58" s="114" t="s">
        <v>81</v>
      </c>
      <c r="C58" s="23" t="str">
        <f t="shared" ca="1" si="0"/>
        <v>ТО 20.07.2019</v>
      </c>
      <c r="D58" s="118">
        <f>SUM(Август!D58,24*30)</f>
        <v>56087</v>
      </c>
      <c r="E58" s="117">
        <f>SUM(Август!E58,24*30)</f>
        <v>5472</v>
      </c>
      <c r="F58" s="117">
        <f t="shared" ca="1" si="1"/>
        <v>-15792</v>
      </c>
      <c r="G58" s="24" t="s">
        <v>51</v>
      </c>
      <c r="H58" s="25" t="s">
        <v>52</v>
      </c>
      <c r="I58" s="26" t="s">
        <v>53</v>
      </c>
      <c r="J58" s="64"/>
      <c r="K58" s="64"/>
      <c r="L58" s="64"/>
      <c r="M58" s="64"/>
      <c r="N58" s="105"/>
      <c r="O58" s="105"/>
      <c r="P58" s="64"/>
      <c r="Q58" s="64"/>
      <c r="R58" s="64"/>
      <c r="S58" s="64"/>
      <c r="T58" s="64"/>
      <c r="U58" s="105"/>
      <c r="V58" s="105"/>
      <c r="W58" s="64"/>
      <c r="X58" s="64"/>
      <c r="Y58" s="64"/>
      <c r="Z58" s="64"/>
      <c r="AA58" s="64"/>
      <c r="AB58" s="105"/>
      <c r="AC58" s="105"/>
      <c r="AD58" s="64"/>
      <c r="AE58" s="64"/>
      <c r="AF58" s="64"/>
      <c r="AG58" s="64"/>
      <c r="AH58" s="64"/>
      <c r="AI58" s="105"/>
      <c r="AJ58" s="105"/>
      <c r="AK58" s="64"/>
      <c r="AL58" s="64"/>
      <c r="AM58" s="64"/>
      <c r="AN58" s="65"/>
      <c r="AO58" s="153"/>
      <c r="AP58" s="54"/>
    </row>
    <row r="59" spans="1:42" ht="13.5" thickBot="1" x14ac:dyDescent="0.25">
      <c r="A59" s="22" t="s">
        <v>82</v>
      </c>
      <c r="B59" s="211" t="s">
        <v>55</v>
      </c>
      <c r="C59" s="23" t="str">
        <f t="shared" ca="1" si="0"/>
        <v>ТО 16.08.2017</v>
      </c>
      <c r="D59" s="118">
        <f>SUM(Август!D59,24*30)</f>
        <v>56087</v>
      </c>
      <c r="E59" s="117">
        <f>SUM(Август!E59,24*30)</f>
        <v>5472</v>
      </c>
      <c r="F59" s="117">
        <f t="shared" ca="1" si="1"/>
        <v>1080</v>
      </c>
      <c r="G59" s="39">
        <v>4</v>
      </c>
      <c r="H59" s="40">
        <v>16</v>
      </c>
      <c r="I59" s="41">
        <v>48</v>
      </c>
      <c r="J59" s="57"/>
      <c r="K59" s="57"/>
      <c r="L59" s="57"/>
      <c r="M59" s="57"/>
      <c r="N59" s="100"/>
      <c r="O59" s="100"/>
      <c r="P59" s="57"/>
      <c r="Q59" s="57"/>
      <c r="R59" s="57"/>
      <c r="S59" s="57"/>
      <c r="T59" s="57"/>
      <c r="U59" s="100"/>
      <c r="V59" s="100"/>
      <c r="W59" s="57"/>
      <c r="X59" s="57"/>
      <c r="Y59" s="57"/>
      <c r="Z59" s="57"/>
      <c r="AA59" s="57"/>
      <c r="AB59" s="100"/>
      <c r="AC59" s="100"/>
      <c r="AD59" s="57"/>
      <c r="AE59" s="57"/>
      <c r="AF59" s="57"/>
      <c r="AG59" s="57"/>
      <c r="AH59" s="57"/>
      <c r="AI59" s="100"/>
      <c r="AJ59" s="100"/>
      <c r="AK59" s="57"/>
      <c r="AL59" s="57"/>
      <c r="AM59" s="57"/>
      <c r="AN59" s="63"/>
      <c r="AO59" s="175"/>
      <c r="AP59" s="52"/>
    </row>
    <row r="60" spans="1:42" ht="13.5" thickBot="1" x14ac:dyDescent="0.25">
      <c r="A60" s="22" t="s">
        <v>83</v>
      </c>
      <c r="B60" s="299" t="s">
        <v>84</v>
      </c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133"/>
      <c r="AP60" s="42"/>
    </row>
    <row r="61" spans="1:42" ht="26.25" thickBot="1" x14ac:dyDescent="0.25">
      <c r="A61" s="22" t="s">
        <v>85</v>
      </c>
      <c r="B61" s="114" t="s">
        <v>86</v>
      </c>
      <c r="C61" s="23" t="str">
        <f t="shared" ca="1" si="0"/>
        <v>ТО 17.08.2017</v>
      </c>
      <c r="D61" s="118">
        <f>SUM(Август!D61,24*30)</f>
        <v>48005</v>
      </c>
      <c r="E61" s="117">
        <f>SUM(Август!E61,24*30)</f>
        <v>2640</v>
      </c>
      <c r="F61" s="117">
        <f ca="1">(IFERROR(INDEX(J$14:AN$14,MATCH("*",J61:AN61,)),MAX(J$14:AN$14)+1)-1-RIGHTB(C61,10))*24</f>
        <v>720</v>
      </c>
      <c r="G61" s="21">
        <v>4</v>
      </c>
      <c r="H61" s="45">
        <v>8</v>
      </c>
      <c r="I61" s="46">
        <v>96</v>
      </c>
      <c r="J61" s="64"/>
      <c r="K61" s="64"/>
      <c r="L61" s="64"/>
      <c r="M61" s="64"/>
      <c r="N61" s="105"/>
      <c r="O61" s="105"/>
      <c r="P61" s="64"/>
      <c r="Q61" s="64"/>
      <c r="R61" s="64"/>
      <c r="S61" s="64"/>
      <c r="T61" s="64"/>
      <c r="U61" s="105"/>
      <c r="V61" s="105"/>
      <c r="W61" s="64"/>
      <c r="X61" s="64"/>
      <c r="Y61" s="64"/>
      <c r="Z61" s="64" t="s">
        <v>9</v>
      </c>
      <c r="AA61" s="64"/>
      <c r="AB61" s="105"/>
      <c r="AC61" s="105"/>
      <c r="AD61" s="64"/>
      <c r="AE61" s="64"/>
      <c r="AF61" s="64"/>
      <c r="AG61" s="64"/>
      <c r="AH61" s="64"/>
      <c r="AI61" s="105"/>
      <c r="AJ61" s="105"/>
      <c r="AK61" s="64"/>
      <c r="AL61" s="64"/>
      <c r="AM61" s="64"/>
      <c r="AN61" s="64"/>
      <c r="AO61" s="121">
        <v>4</v>
      </c>
      <c r="AP61" s="116"/>
    </row>
    <row r="62" spans="1:42" ht="26.25" thickBot="1" x14ac:dyDescent="0.25">
      <c r="A62" s="22" t="s">
        <v>87</v>
      </c>
      <c r="B62" s="114" t="s">
        <v>88</v>
      </c>
      <c r="C62" s="23" t="str">
        <f t="shared" ca="1" si="0"/>
        <v>ТО 15.06.2017</v>
      </c>
      <c r="D62" s="118">
        <f>SUM(Август!D62,24*30)</f>
        <v>36838</v>
      </c>
      <c r="E62" s="117">
        <f>SUM(Август!E62,24*30)</f>
        <v>36838</v>
      </c>
      <c r="F62" s="117">
        <f ca="1">(IFERROR(INDEX(J$14:AN$14,MATCH("*",J62:AN62,)),MAX(J$14:AN$14)+1)-1-RIGHTB(C62,10))*24</f>
        <v>2568</v>
      </c>
      <c r="G62" s="29">
        <v>4</v>
      </c>
      <c r="H62" s="27">
        <v>8</v>
      </c>
      <c r="I62" s="47">
        <v>96</v>
      </c>
      <c r="J62" s="64"/>
      <c r="K62" s="64"/>
      <c r="L62" s="64"/>
      <c r="M62" s="64"/>
      <c r="N62" s="105"/>
      <c r="O62" s="105"/>
      <c r="P62" s="64"/>
      <c r="Q62" s="64"/>
      <c r="R62" s="64"/>
      <c r="S62" s="64"/>
      <c r="T62" s="64"/>
      <c r="U62" s="105"/>
      <c r="V62" s="105"/>
      <c r="W62" s="64"/>
      <c r="X62" s="64"/>
      <c r="Y62" s="64"/>
      <c r="Z62" s="64"/>
      <c r="AA62" s="64"/>
      <c r="AB62" s="105"/>
      <c r="AC62" s="105"/>
      <c r="AD62" s="64"/>
      <c r="AE62" s="64"/>
      <c r="AF62" s="64"/>
      <c r="AG62" s="64"/>
      <c r="AH62" s="64"/>
      <c r="AI62" s="105"/>
      <c r="AJ62" s="105"/>
      <c r="AK62" s="64"/>
      <c r="AL62" s="64"/>
      <c r="AM62" s="64"/>
      <c r="AN62" s="64"/>
      <c r="AO62" s="122"/>
      <c r="AP62" s="30"/>
    </row>
    <row r="63" spans="1:42" ht="39" thickBot="1" x14ac:dyDescent="0.25">
      <c r="A63" s="22" t="s">
        <v>89</v>
      </c>
      <c r="B63" s="114" t="s">
        <v>158</v>
      </c>
      <c r="C63" s="23" t="str">
        <f t="shared" ca="1" si="0"/>
        <v>Т0 15.06.2017</v>
      </c>
      <c r="D63" s="118">
        <f>SUM(Август!D63,24*30)</f>
        <v>48005</v>
      </c>
      <c r="E63" s="117">
        <f>SUM(Август!E63,24*30)</f>
        <v>42045</v>
      </c>
      <c r="F63" s="117">
        <f ca="1">(IFERROR(INDEX(J$14:AN$14,MATCH("*",J63:AN63,)),MAX(J$14:AN$14)+1)-1-RIGHTB(C63,10))*24</f>
        <v>2568</v>
      </c>
      <c r="G63" s="29">
        <v>4</v>
      </c>
      <c r="H63" s="27">
        <v>8</v>
      </c>
      <c r="I63" s="47">
        <v>96</v>
      </c>
      <c r="J63" s="64"/>
      <c r="K63" s="64"/>
      <c r="L63" s="64"/>
      <c r="M63" s="64"/>
      <c r="N63" s="105"/>
      <c r="O63" s="105"/>
      <c r="P63" s="64"/>
      <c r="Q63" s="64"/>
      <c r="R63" s="64"/>
      <c r="S63" s="64"/>
      <c r="T63" s="64"/>
      <c r="U63" s="105"/>
      <c r="V63" s="105"/>
      <c r="W63" s="64"/>
      <c r="X63" s="64"/>
      <c r="Y63" s="64"/>
      <c r="Z63" s="64"/>
      <c r="AA63" s="64"/>
      <c r="AB63" s="105"/>
      <c r="AC63" s="105"/>
      <c r="AD63" s="64"/>
      <c r="AE63" s="64"/>
      <c r="AF63" s="64"/>
      <c r="AG63" s="64"/>
      <c r="AH63" s="64"/>
      <c r="AI63" s="105"/>
      <c r="AJ63" s="105"/>
      <c r="AK63" s="64"/>
      <c r="AL63" s="64"/>
      <c r="AM63" s="64"/>
      <c r="AN63" s="64"/>
      <c r="AO63" s="122"/>
      <c r="AP63" s="30"/>
    </row>
    <row r="64" spans="1:42" ht="26.25" thickBot="1" x14ac:dyDescent="0.25">
      <c r="A64" s="22" t="s">
        <v>157</v>
      </c>
      <c r="B64" s="210" t="s">
        <v>90</v>
      </c>
      <c r="C64" s="23" t="str">
        <f t="shared" ca="1" si="0"/>
        <v>ТР 18.06.2017</v>
      </c>
      <c r="D64" s="118">
        <f>SUM(Август!D64,24*30)</f>
        <v>48005</v>
      </c>
      <c r="E64" s="117">
        <f>SUM(Август!E64,24*30)</f>
        <v>48005</v>
      </c>
      <c r="F64" s="117">
        <f ca="1">(IFERROR(INDEX(J$14:AN$14,MATCH("*",J64:AN64,)),MAX(J$14:AN$14)+1)-1-RIGHTB(C64,10))*24</f>
        <v>2496</v>
      </c>
      <c r="G64" s="48">
        <v>4</v>
      </c>
      <c r="H64" s="49">
        <v>8</v>
      </c>
      <c r="I64" s="50">
        <v>96</v>
      </c>
      <c r="J64" s="64"/>
      <c r="K64" s="64"/>
      <c r="L64" s="64"/>
      <c r="M64" s="64"/>
      <c r="N64" s="105"/>
      <c r="O64" s="105"/>
      <c r="P64" s="64"/>
      <c r="Q64" s="64"/>
      <c r="R64" s="64"/>
      <c r="S64" s="64"/>
      <c r="T64" s="64"/>
      <c r="U64" s="105"/>
      <c r="V64" s="105"/>
      <c r="W64" s="64"/>
      <c r="X64" s="64"/>
      <c r="Y64" s="64"/>
      <c r="Z64" s="64"/>
      <c r="AA64" s="64"/>
      <c r="AB64" s="105"/>
      <c r="AC64" s="105"/>
      <c r="AD64" s="64"/>
      <c r="AE64" s="64"/>
      <c r="AF64" s="64"/>
      <c r="AG64" s="64"/>
      <c r="AH64" s="64"/>
      <c r="AI64" s="105"/>
      <c r="AJ64" s="105"/>
      <c r="AK64" s="64"/>
      <c r="AL64" s="64"/>
      <c r="AM64" s="64"/>
      <c r="AN64" s="64"/>
      <c r="AO64" s="123"/>
      <c r="AP64" s="115"/>
    </row>
    <row r="65" spans="1:42" ht="13.5" thickBot="1" x14ac:dyDescent="0.25">
      <c r="A65" s="6" t="s">
        <v>91</v>
      </c>
      <c r="B65" s="299" t="s">
        <v>92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133"/>
      <c r="AP65" s="42"/>
    </row>
    <row r="66" spans="1:42" ht="39" thickBot="1" x14ac:dyDescent="0.25">
      <c r="A66" s="14" t="s">
        <v>93</v>
      </c>
      <c r="B66" s="114" t="s">
        <v>159</v>
      </c>
      <c r="C66" s="23" t="str">
        <f t="shared" ca="1" si="0"/>
        <v>ТР, 28.03.2017</v>
      </c>
      <c r="D66" s="118">
        <f>SUM(Август!D66,24*30)</f>
        <v>56087</v>
      </c>
      <c r="E66" s="117">
        <f>SUM(Август!E66,24*30)</f>
        <v>4752</v>
      </c>
      <c r="F66" s="117">
        <f ca="1">(IFERROR(INDEX(J$14:AN$14,MATCH("*",J66:AN66,)),MAX(J$14:AN$14)+1)-1-RIGHTB(C66,10))*24</f>
        <v>4464</v>
      </c>
      <c r="G66" s="71">
        <v>4</v>
      </c>
      <c r="H66" s="19">
        <v>8</v>
      </c>
      <c r="I66" s="19">
        <v>24</v>
      </c>
      <c r="J66" s="64"/>
      <c r="K66" s="64"/>
      <c r="L66" s="64"/>
      <c r="M66" s="64"/>
      <c r="N66" s="105"/>
      <c r="O66" s="105"/>
      <c r="P66" s="64"/>
      <c r="Q66" s="64"/>
      <c r="R66" s="64"/>
      <c r="S66" s="64"/>
      <c r="T66" s="64"/>
      <c r="U66" s="105"/>
      <c r="V66" s="105"/>
      <c r="W66" s="64"/>
      <c r="X66" s="64"/>
      <c r="Y66" s="64"/>
      <c r="Z66" s="64"/>
      <c r="AA66" s="64"/>
      <c r="AB66" s="105"/>
      <c r="AC66" s="105"/>
      <c r="AD66" s="64"/>
      <c r="AE66" s="64"/>
      <c r="AF66" s="64"/>
      <c r="AG66" s="64"/>
      <c r="AH66" s="64"/>
      <c r="AI66" s="105"/>
      <c r="AJ66" s="105"/>
      <c r="AK66" s="64"/>
      <c r="AL66" s="64"/>
      <c r="AM66" s="215"/>
      <c r="AN66" s="64"/>
      <c r="AO66" s="121"/>
      <c r="AP66" s="116"/>
    </row>
    <row r="67" spans="1:42" ht="26.25" thickBot="1" x14ac:dyDescent="0.25">
      <c r="A67" s="14" t="s">
        <v>94</v>
      </c>
      <c r="B67" s="114" t="s">
        <v>95</v>
      </c>
      <c r="C67" s="23" t="str">
        <f t="shared" ca="1" si="0"/>
        <v>ТО, 16.05.2017</v>
      </c>
      <c r="D67" s="118">
        <f>SUM(Август!D67,24*30)</f>
        <v>1820</v>
      </c>
      <c r="E67" s="117">
        <f>SUM(Август!E67,24*30)</f>
        <v>768</v>
      </c>
      <c r="F67" s="117">
        <f ca="1">(IFERROR(INDEX(J$14:AN$14,MATCH("*",J67:AN67,)),MAX(J$14:AN$14)+1)-1-RIGHTB(C67,10))*24</f>
        <v>3288</v>
      </c>
      <c r="G67" s="33">
        <v>8</v>
      </c>
      <c r="H67" s="27">
        <v>24</v>
      </c>
      <c r="I67" s="27">
        <v>48</v>
      </c>
      <c r="J67" s="64"/>
      <c r="K67" s="64"/>
      <c r="L67" s="64"/>
      <c r="M67" s="64"/>
      <c r="N67" s="105"/>
      <c r="O67" s="105"/>
      <c r="P67" s="64"/>
      <c r="Q67" s="64"/>
      <c r="R67" s="64"/>
      <c r="S67" s="64"/>
      <c r="T67" s="64"/>
      <c r="U67" s="105"/>
      <c r="V67" s="105"/>
      <c r="W67" s="64"/>
      <c r="X67" s="64"/>
      <c r="Y67" s="64"/>
      <c r="Z67" s="64"/>
      <c r="AA67" s="64"/>
      <c r="AB67" s="105"/>
      <c r="AC67" s="105"/>
      <c r="AD67" s="64"/>
      <c r="AE67" s="64"/>
      <c r="AF67" s="64"/>
      <c r="AG67" s="64"/>
      <c r="AH67" s="64"/>
      <c r="AI67" s="105"/>
      <c r="AJ67" s="105"/>
      <c r="AK67" s="64"/>
      <c r="AL67" s="64"/>
      <c r="AM67" s="215"/>
      <c r="AN67" s="64"/>
      <c r="AO67" s="122"/>
      <c r="AP67" s="30"/>
    </row>
    <row r="68" spans="1:42" ht="26.25" thickBot="1" x14ac:dyDescent="0.25">
      <c r="A68" s="14" t="s">
        <v>96</v>
      </c>
      <c r="B68" s="114" t="s">
        <v>97</v>
      </c>
      <c r="C68" s="23" t="str">
        <f t="shared" ca="1" si="0"/>
        <v>ТО, 16.05.2017</v>
      </c>
      <c r="D68" s="118">
        <f>SUM(Август!D68,24*30)</f>
        <v>56087</v>
      </c>
      <c r="E68" s="117">
        <f>SUM(Август!E68,24*30)</f>
        <v>56087</v>
      </c>
      <c r="F68" s="117">
        <f ca="1">(IFERROR(INDEX(J$14:AN$14,MATCH("*",J68:AN68,)),MAX(J$14:AN$14)+1)-1-RIGHTB(C68,10))*24</f>
        <v>3000</v>
      </c>
      <c r="G68" s="33">
        <v>4</v>
      </c>
      <c r="H68" s="27">
        <v>12</v>
      </c>
      <c r="I68" s="27">
        <v>24</v>
      </c>
      <c r="J68" s="64"/>
      <c r="K68" s="64"/>
      <c r="L68" s="64"/>
      <c r="M68" s="64"/>
      <c r="N68" s="105"/>
      <c r="O68" s="105"/>
      <c r="P68" s="64"/>
      <c r="Q68" s="64"/>
      <c r="R68" s="64"/>
      <c r="S68" s="64"/>
      <c r="T68" s="64"/>
      <c r="U68" s="105"/>
      <c r="V68" s="105"/>
      <c r="W68" s="64"/>
      <c r="X68" s="64"/>
      <c r="Y68" s="64"/>
      <c r="Z68" s="64"/>
      <c r="AA68" s="64"/>
      <c r="AB68" s="105" t="s">
        <v>0</v>
      </c>
      <c r="AC68" s="105"/>
      <c r="AD68" s="64"/>
      <c r="AE68" s="64"/>
      <c r="AF68" s="64"/>
      <c r="AG68" s="64"/>
      <c r="AH68" s="64"/>
      <c r="AI68" s="105"/>
      <c r="AJ68" s="105"/>
      <c r="AK68" s="64"/>
      <c r="AL68" s="64"/>
      <c r="AM68" s="215"/>
      <c r="AN68" s="64"/>
      <c r="AO68" s="122"/>
      <c r="AP68" s="30"/>
    </row>
    <row r="69" spans="1:42" ht="54" customHeight="1" thickBot="1" x14ac:dyDescent="0.25">
      <c r="A69" s="14" t="s">
        <v>98</v>
      </c>
      <c r="B69" s="32" t="s">
        <v>99</v>
      </c>
      <c r="C69" s="23" t="str">
        <f t="shared" ca="1" si="0"/>
        <v>ТО, 16.05.2017</v>
      </c>
      <c r="D69" s="118">
        <f>SUM(Август!D69,24*30)</f>
        <v>56087</v>
      </c>
      <c r="E69" s="117">
        <f>SUM(Август!E69,24*30)</f>
        <v>56087</v>
      </c>
      <c r="F69" s="117">
        <f ca="1">(IFERROR(INDEX(J$14:AN$14,MATCH("*",J69:AN69,)),MAX(J$14:AN$14)+1)-1-RIGHTB(C69,10))*24</f>
        <v>3288</v>
      </c>
      <c r="G69" s="33">
        <v>4</v>
      </c>
      <c r="H69" s="34">
        <v>12</v>
      </c>
      <c r="I69" s="34">
        <v>24</v>
      </c>
      <c r="J69" s="64"/>
      <c r="K69" s="64"/>
      <c r="L69" s="64"/>
      <c r="M69" s="64"/>
      <c r="N69" s="105"/>
      <c r="O69" s="105"/>
      <c r="P69" s="64"/>
      <c r="Q69" s="64"/>
      <c r="R69" s="64"/>
      <c r="S69" s="64"/>
      <c r="T69" s="64"/>
      <c r="U69" s="105"/>
      <c r="V69" s="105"/>
      <c r="W69" s="64"/>
      <c r="X69" s="64"/>
      <c r="Y69" s="64"/>
      <c r="Z69" s="64"/>
      <c r="AA69" s="64"/>
      <c r="AB69" s="105"/>
      <c r="AC69" s="105"/>
      <c r="AD69" s="64"/>
      <c r="AE69" s="64"/>
      <c r="AF69" s="64"/>
      <c r="AG69" s="64"/>
      <c r="AH69" s="64"/>
      <c r="AI69" s="105"/>
      <c r="AJ69" s="105"/>
      <c r="AK69" s="64"/>
      <c r="AL69" s="64"/>
      <c r="AM69" s="215"/>
      <c r="AN69" s="64"/>
      <c r="AO69" s="123"/>
      <c r="AP69" s="115"/>
    </row>
    <row r="70" spans="1:42" ht="13.5" thickBot="1" x14ac:dyDescent="0.25">
      <c r="A70" s="6" t="s">
        <v>100</v>
      </c>
      <c r="B70" s="299" t="s">
        <v>101</v>
      </c>
      <c r="C70" s="300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133"/>
      <c r="AP70" s="42"/>
    </row>
    <row r="71" spans="1:42" ht="39" thickBot="1" x14ac:dyDescent="0.25">
      <c r="A71" s="14" t="s">
        <v>102</v>
      </c>
      <c r="B71" s="212" t="s">
        <v>103</v>
      </c>
      <c r="C71" s="23" t="str">
        <f t="shared" ca="1" si="0"/>
        <v>ТО 14.03.2017</v>
      </c>
      <c r="D71" s="118">
        <f>SUM(Август!D71,24*30)</f>
        <v>29120</v>
      </c>
      <c r="E71" s="117">
        <f>SUM(Август!E71,24*30)</f>
        <v>16320</v>
      </c>
      <c r="F71" s="118">
        <f ca="1">(IFERROR(INDEX(J$14:AN$14,MATCH("*",J71:AN71,)),MAX(J$14:AN$14)+1)-1-RIGHTB(C71,10))*24</f>
        <v>4800</v>
      </c>
      <c r="G71" s="21">
        <v>4</v>
      </c>
      <c r="H71" s="45">
        <v>8</v>
      </c>
      <c r="I71" s="51">
        <v>24</v>
      </c>
      <c r="J71" s="61"/>
      <c r="K71" s="61"/>
      <c r="L71" s="61"/>
      <c r="M71" s="61"/>
      <c r="N71" s="134"/>
      <c r="O71" s="134"/>
      <c r="P71" s="61"/>
      <c r="Q71" s="61"/>
      <c r="R71" s="61"/>
      <c r="S71" s="61"/>
      <c r="T71" s="61"/>
      <c r="U71" s="134"/>
      <c r="V71" s="134"/>
      <c r="W71" s="61"/>
      <c r="X71" s="61"/>
      <c r="Y71" s="61"/>
      <c r="Z71" s="61"/>
      <c r="AA71" s="61"/>
      <c r="AB71" s="134"/>
      <c r="AC71" s="134"/>
      <c r="AD71" s="61"/>
      <c r="AE71" s="61"/>
      <c r="AF71" s="61"/>
      <c r="AG71" s="61"/>
      <c r="AH71" s="61"/>
      <c r="AI71" s="134"/>
      <c r="AJ71" s="134"/>
      <c r="AK71" s="61"/>
      <c r="AL71" s="61"/>
      <c r="AM71" s="61"/>
      <c r="AN71" s="62"/>
      <c r="AO71" s="121"/>
      <c r="AP71" s="116"/>
    </row>
    <row r="72" spans="1:42" ht="51.75" thickBot="1" x14ac:dyDescent="0.25">
      <c r="A72" s="14" t="s">
        <v>104</v>
      </c>
      <c r="B72" s="210" t="s">
        <v>105</v>
      </c>
      <c r="C72" s="23">
        <f t="shared" ca="1" si="0"/>
        <v>0</v>
      </c>
      <c r="D72" s="118">
        <f>SUM(Август!D72,24*30)</f>
        <v>4752</v>
      </c>
      <c r="E72" s="117">
        <f>SUM(Август!E72,24*30)</f>
        <v>4752</v>
      </c>
      <c r="F72" s="117">
        <f>SUM(Август!F72,24*30)</f>
        <v>4752</v>
      </c>
      <c r="G72" s="56">
        <v>4</v>
      </c>
      <c r="H72" s="34">
        <v>8</v>
      </c>
      <c r="I72" s="52">
        <v>24</v>
      </c>
      <c r="J72" s="57"/>
      <c r="K72" s="57"/>
      <c r="L72" s="57"/>
      <c r="M72" s="57"/>
      <c r="N72" s="100"/>
      <c r="O72" s="100"/>
      <c r="P72" s="57"/>
      <c r="Q72" s="57"/>
      <c r="R72" s="57"/>
      <c r="S72" s="57"/>
      <c r="T72" s="57"/>
      <c r="U72" s="100"/>
      <c r="V72" s="100"/>
      <c r="W72" s="57"/>
      <c r="X72" s="57"/>
      <c r="Y72" s="57"/>
      <c r="Z72" s="57"/>
      <c r="AA72" s="57"/>
      <c r="AB72" s="100"/>
      <c r="AC72" s="100"/>
      <c r="AD72" s="57"/>
      <c r="AE72" s="57"/>
      <c r="AF72" s="57"/>
      <c r="AG72" s="57"/>
      <c r="AH72" s="57"/>
      <c r="AI72" s="100"/>
      <c r="AJ72" s="100"/>
      <c r="AK72" s="57"/>
      <c r="AL72" s="57"/>
      <c r="AM72" s="57"/>
      <c r="AN72" s="63"/>
      <c r="AO72" s="122"/>
      <c r="AP72" s="30"/>
    </row>
    <row r="73" spans="1:42" ht="52.5" customHeight="1" thickBot="1" x14ac:dyDescent="0.25">
      <c r="A73" s="14" t="s">
        <v>106</v>
      </c>
      <c r="B73" s="187" t="s">
        <v>107</v>
      </c>
      <c r="C73" s="23" t="str">
        <f t="shared" ca="1" si="0"/>
        <v>ТО 26.03.2017</v>
      </c>
      <c r="D73" s="118">
        <f>SUM(Август!D73,24*30)</f>
        <v>56087</v>
      </c>
      <c r="E73" s="117">
        <f>SUM(Август!E73,24*30)</f>
        <v>5472</v>
      </c>
      <c r="F73" s="118">
        <f ca="1">(IFERROR(INDEX(J$14:AN$14,MATCH("*",J73:AN73,)),MAX(J$14:AN$14)+1)-1-RIGHTB(C73,10))*24</f>
        <v>4512</v>
      </c>
      <c r="G73" s="48">
        <v>4</v>
      </c>
      <c r="H73" s="49">
        <v>8</v>
      </c>
      <c r="I73" s="59">
        <v>24</v>
      </c>
      <c r="J73" s="57"/>
      <c r="K73" s="57"/>
      <c r="L73" s="57"/>
      <c r="M73" s="57"/>
      <c r="N73" s="100"/>
      <c r="O73" s="100"/>
      <c r="P73" s="57"/>
      <c r="Q73" s="57"/>
      <c r="R73" s="57"/>
      <c r="S73" s="57"/>
      <c r="T73" s="57"/>
      <c r="U73" s="100"/>
      <c r="V73" s="100"/>
      <c r="W73" s="57"/>
      <c r="X73" s="57"/>
      <c r="Y73" s="57"/>
      <c r="Z73" s="57"/>
      <c r="AA73" s="57"/>
      <c r="AB73" s="100"/>
      <c r="AC73" s="100"/>
      <c r="AD73" s="57"/>
      <c r="AE73" s="57"/>
      <c r="AF73" s="57"/>
      <c r="AG73" s="57"/>
      <c r="AH73" s="57"/>
      <c r="AI73" s="100"/>
      <c r="AJ73" s="100"/>
      <c r="AK73" s="57"/>
      <c r="AL73" s="57"/>
      <c r="AM73" s="57"/>
      <c r="AN73" s="63"/>
      <c r="AO73" s="135"/>
      <c r="AP73" s="60"/>
    </row>
    <row r="74" spans="1:42" ht="13.5" thickBot="1" x14ac:dyDescent="0.25">
      <c r="A74" s="6" t="s">
        <v>108</v>
      </c>
      <c r="B74" s="299" t="s">
        <v>109</v>
      </c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133"/>
      <c r="AP74" s="42"/>
    </row>
    <row r="75" spans="1:42" ht="26.25" thickBot="1" x14ac:dyDescent="0.25">
      <c r="A75" s="14" t="s">
        <v>110</v>
      </c>
      <c r="B75" s="212" t="s">
        <v>111</v>
      </c>
      <c r="C75" s="23" t="str">
        <f t="shared" ca="1" si="0"/>
        <v>ТО 17.08.2017</v>
      </c>
      <c r="D75" s="118">
        <f>SUM(Август!D75,24*30)</f>
        <v>40912</v>
      </c>
      <c r="E75" s="117">
        <f>SUM(Август!E75,24*30)</f>
        <v>3696</v>
      </c>
      <c r="F75" s="118">
        <f ca="1">(IFERROR(INDEX(J$14:AN$14,MATCH("*",J75:AN75,)),MAX(J$14:AN$14)+1)-1-RIGHTB(C75,10))*24</f>
        <v>720</v>
      </c>
      <c r="G75" s="21">
        <v>4</v>
      </c>
      <c r="H75" s="45">
        <v>8</v>
      </c>
      <c r="I75" s="51">
        <v>24</v>
      </c>
      <c r="J75" s="61"/>
      <c r="K75" s="61"/>
      <c r="L75" s="61"/>
      <c r="M75" s="61"/>
      <c r="N75" s="134"/>
      <c r="O75" s="100"/>
      <c r="P75" s="57"/>
      <c r="Q75" s="64"/>
      <c r="R75" s="57"/>
      <c r="S75" s="57"/>
      <c r="T75" s="57"/>
      <c r="U75" s="100"/>
      <c r="V75" s="100"/>
      <c r="W75" s="57"/>
      <c r="X75" s="57"/>
      <c r="Y75" s="57"/>
      <c r="Z75" s="57" t="s">
        <v>9</v>
      </c>
      <c r="AA75" s="57"/>
      <c r="AB75" s="100"/>
      <c r="AC75" s="100"/>
      <c r="AD75" s="57"/>
      <c r="AE75" s="57"/>
      <c r="AF75" s="57"/>
      <c r="AG75" s="57"/>
      <c r="AH75" s="57"/>
      <c r="AI75" s="100"/>
      <c r="AJ75" s="100"/>
      <c r="AK75" s="57"/>
      <c r="AL75" s="61"/>
      <c r="AM75" s="64"/>
      <c r="AN75" s="62"/>
      <c r="AO75" s="136">
        <v>4</v>
      </c>
      <c r="AP75" s="108"/>
    </row>
    <row r="76" spans="1:42" ht="39" thickBot="1" x14ac:dyDescent="0.25">
      <c r="A76" s="14" t="s">
        <v>112</v>
      </c>
      <c r="B76" s="210" t="s">
        <v>156</v>
      </c>
      <c r="C76" s="23" t="str">
        <f t="shared" ca="1" si="0"/>
        <v>ТО 16.08.2017</v>
      </c>
      <c r="D76" s="118">
        <f>SUM(Август!D76,24*30)</f>
        <v>56087</v>
      </c>
      <c r="E76" s="117">
        <f>SUM(Август!E76,24*30)</f>
        <v>5472</v>
      </c>
      <c r="F76" s="118">
        <f ca="1">(IFERROR(INDEX(J$14:AN$14,MATCH("*",J76:AN76,)),MAX(J$14:AN$14)+1)-1-RIGHTB(C76,10))*24</f>
        <v>720</v>
      </c>
      <c r="G76" s="56">
        <v>4</v>
      </c>
      <c r="H76" s="34">
        <v>8</v>
      </c>
      <c r="I76" s="52">
        <v>24</v>
      </c>
      <c r="J76" s="57"/>
      <c r="K76" s="57"/>
      <c r="L76" s="57"/>
      <c r="M76" s="57"/>
      <c r="N76" s="100"/>
      <c r="O76" s="100"/>
      <c r="P76" s="57"/>
      <c r="Q76" s="57"/>
      <c r="R76" s="57"/>
      <c r="S76" s="57"/>
      <c r="T76" s="57"/>
      <c r="U76" s="100"/>
      <c r="V76" s="100"/>
      <c r="W76" s="57"/>
      <c r="X76" s="57"/>
      <c r="Y76" s="57" t="s">
        <v>9</v>
      </c>
      <c r="Z76" s="57"/>
      <c r="AA76" s="57"/>
      <c r="AB76" s="100"/>
      <c r="AC76" s="100"/>
      <c r="AD76" s="57"/>
      <c r="AE76" s="57"/>
      <c r="AF76" s="57"/>
      <c r="AG76" s="57"/>
      <c r="AH76" s="57"/>
      <c r="AI76" s="100"/>
      <c r="AJ76" s="100"/>
      <c r="AK76" s="57"/>
      <c r="AL76" s="57"/>
      <c r="AM76" s="57"/>
      <c r="AN76" s="63"/>
      <c r="AO76" s="137">
        <v>4</v>
      </c>
      <c r="AP76" s="107"/>
    </row>
    <row r="77" spans="1:42" ht="51.75" thickBot="1" x14ac:dyDescent="0.25">
      <c r="A77" s="14" t="s">
        <v>113</v>
      </c>
      <c r="B77" s="25" t="s">
        <v>114</v>
      </c>
      <c r="C77" s="23" t="str">
        <f t="shared" ca="1" si="0"/>
        <v>ТО 21.07.2017</v>
      </c>
      <c r="D77" s="118">
        <f>SUM(Август!D77,24*30)</f>
        <v>40912</v>
      </c>
      <c r="E77" s="117">
        <f>SUM(Август!E77,24*30)</f>
        <v>3696</v>
      </c>
      <c r="F77" s="118">
        <f ca="1">(IFERROR(INDEX(J$14:AN$14,MATCH("*",J77:AN77,)),MAX(J$14:AN$14)+1)-1-RIGHTB(C77,10))*24</f>
        <v>1704</v>
      </c>
      <c r="G77" s="56">
        <v>4</v>
      </c>
      <c r="H77" s="34">
        <v>8</v>
      </c>
      <c r="I77" s="52">
        <v>24</v>
      </c>
      <c r="J77" s="104"/>
      <c r="K77" s="64"/>
      <c r="L77" s="64"/>
      <c r="M77" s="64"/>
      <c r="N77" s="105"/>
      <c r="O77" s="105"/>
      <c r="P77" s="64"/>
      <c r="Q77" s="64"/>
      <c r="R77" s="64"/>
      <c r="S77" s="64"/>
      <c r="T77" s="64"/>
      <c r="U77" s="105"/>
      <c r="V77" s="105"/>
      <c r="W77" s="64"/>
      <c r="X77" s="64"/>
      <c r="Y77" s="64"/>
      <c r="Z77" s="64"/>
      <c r="AA77" s="64"/>
      <c r="AB77" s="105"/>
      <c r="AC77" s="105"/>
      <c r="AD77" s="64"/>
      <c r="AE77" s="64"/>
      <c r="AF77" s="64"/>
      <c r="AG77" s="64"/>
      <c r="AH77" s="64"/>
      <c r="AI77" s="105"/>
      <c r="AJ77" s="105"/>
      <c r="AK77" s="64"/>
      <c r="AL77" s="64"/>
      <c r="AM77" s="64"/>
      <c r="AN77" s="65"/>
      <c r="AO77" s="138"/>
      <c r="AP77" s="108"/>
    </row>
    <row r="78" spans="1:42" ht="57.75" customHeight="1" thickBot="1" x14ac:dyDescent="0.25">
      <c r="A78" s="14" t="s">
        <v>115</v>
      </c>
      <c r="B78" s="211" t="s">
        <v>116</v>
      </c>
      <c r="C78" s="23" t="str">
        <f t="shared" ca="1" si="0"/>
        <v>ТО, 20.07.2017</v>
      </c>
      <c r="D78" s="118">
        <f>SUM(Август!D78,24*30)</f>
        <v>56087</v>
      </c>
      <c r="E78" s="117">
        <f>SUM(Август!E78,24*30)</f>
        <v>5472</v>
      </c>
      <c r="F78" s="118">
        <f ca="1">(IFERROR(INDEX(J$14:AN$14,MATCH("*",J78:AN78,)),MAX(J$14:AN$14)+1)-1-RIGHTB(C78,10))*24</f>
        <v>1728</v>
      </c>
      <c r="G78" s="48">
        <v>4</v>
      </c>
      <c r="H78" s="49">
        <v>8</v>
      </c>
      <c r="I78" s="59">
        <v>24</v>
      </c>
      <c r="J78" s="104"/>
      <c r="K78" s="64"/>
      <c r="L78" s="64"/>
      <c r="M78" s="64"/>
      <c r="N78" s="105"/>
      <c r="O78" s="105"/>
      <c r="P78" s="64"/>
      <c r="Q78" s="64"/>
      <c r="R78" s="64"/>
      <c r="S78" s="64"/>
      <c r="T78" s="64"/>
      <c r="U78" s="105"/>
      <c r="V78" s="105"/>
      <c r="W78" s="64"/>
      <c r="X78" s="64"/>
      <c r="Y78" s="64"/>
      <c r="Z78" s="64"/>
      <c r="AA78" s="64"/>
      <c r="AB78" s="105"/>
      <c r="AC78" s="105"/>
      <c r="AD78" s="64"/>
      <c r="AE78" s="64"/>
      <c r="AF78" s="64"/>
      <c r="AG78" s="64"/>
      <c r="AH78" s="64"/>
      <c r="AI78" s="105"/>
      <c r="AJ78" s="105"/>
      <c r="AK78" s="64"/>
      <c r="AL78" s="64"/>
      <c r="AM78" s="64"/>
      <c r="AN78" s="65"/>
      <c r="AO78" s="139"/>
      <c r="AP78" s="113"/>
    </row>
    <row r="79" spans="1:42" ht="13.5" thickBot="1" x14ac:dyDescent="0.25">
      <c r="A79" s="6" t="s">
        <v>117</v>
      </c>
      <c r="B79" s="299" t="s">
        <v>118</v>
      </c>
      <c r="C79" s="300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140"/>
      <c r="AP79" s="141"/>
    </row>
    <row r="80" spans="1:42" ht="13.5" thickBot="1" x14ac:dyDescent="0.25">
      <c r="A80" s="14" t="s">
        <v>119</v>
      </c>
      <c r="B80" s="212" t="s">
        <v>120</v>
      </c>
      <c r="C80" s="23" t="str">
        <f t="shared" ca="1" si="0"/>
        <v>ТО 15.07.2017</v>
      </c>
      <c r="D80" s="118">
        <f>SUM(Август!D80,24*30)</f>
        <v>40912</v>
      </c>
      <c r="E80" s="117">
        <f>SUM(Август!E80,24*30)</f>
        <v>3696</v>
      </c>
      <c r="F80" s="142">
        <f t="shared" ref="F80:F85" ca="1" si="2">(IFERROR(INDEX(J$14:AN$14,MATCH("*",J80:AN80,)),MAX(J$14:AN$14)+1)-1-RIGHTB(C80,10))*24</f>
        <v>1848</v>
      </c>
      <c r="G80" s="21">
        <v>4</v>
      </c>
      <c r="H80" s="45">
        <v>8</v>
      </c>
      <c r="I80" s="51">
        <v>24</v>
      </c>
      <c r="J80" s="61"/>
      <c r="K80" s="61"/>
      <c r="L80" s="61"/>
      <c r="M80" s="61"/>
      <c r="N80" s="134"/>
      <c r="O80" s="100"/>
      <c r="P80" s="57"/>
      <c r="Q80" s="57"/>
      <c r="R80" s="57"/>
      <c r="S80" s="57"/>
      <c r="T80" s="57"/>
      <c r="U80" s="100"/>
      <c r="V80" s="100"/>
      <c r="W80" s="57"/>
      <c r="X80" s="57"/>
      <c r="Y80" s="57"/>
      <c r="Z80" s="57"/>
      <c r="AA80" s="57"/>
      <c r="AB80" s="100"/>
      <c r="AC80" s="100"/>
      <c r="AD80" s="57"/>
      <c r="AE80" s="57"/>
      <c r="AF80" s="57"/>
      <c r="AG80" s="57"/>
      <c r="AH80" s="57"/>
      <c r="AI80" s="100"/>
      <c r="AJ80" s="100"/>
      <c r="AK80" s="57"/>
      <c r="AL80" s="61"/>
      <c r="AM80" s="61"/>
      <c r="AN80" s="62"/>
      <c r="AO80" s="130"/>
      <c r="AP80" s="143"/>
    </row>
    <row r="81" spans="1:42" ht="13.5" thickBot="1" x14ac:dyDescent="0.25">
      <c r="A81" s="14" t="s">
        <v>121</v>
      </c>
      <c r="B81" s="114" t="s">
        <v>151</v>
      </c>
      <c r="C81" s="23" t="str">
        <f t="shared" ca="1" si="0"/>
        <v>ТО 20.07.2017</v>
      </c>
      <c r="D81" s="118">
        <f>SUM(Август!D81,24*30)</f>
        <v>56087</v>
      </c>
      <c r="E81" s="117">
        <f>SUM(Август!E81,24*30)</f>
        <v>5472</v>
      </c>
      <c r="F81" s="142">
        <f t="shared" ca="1" si="2"/>
        <v>1728</v>
      </c>
      <c r="G81" s="29">
        <v>4</v>
      </c>
      <c r="H81" s="27">
        <v>8</v>
      </c>
      <c r="I81" s="52">
        <v>24</v>
      </c>
      <c r="J81" s="64"/>
      <c r="K81" s="64"/>
      <c r="L81" s="64"/>
      <c r="M81" s="64"/>
      <c r="N81" s="105"/>
      <c r="O81" s="100"/>
      <c r="P81" s="57"/>
      <c r="Q81" s="64"/>
      <c r="R81" s="57"/>
      <c r="S81" s="57"/>
      <c r="T81" s="57"/>
      <c r="U81" s="100"/>
      <c r="V81" s="100"/>
      <c r="W81" s="57"/>
      <c r="X81" s="57"/>
      <c r="Y81" s="57"/>
      <c r="Z81" s="57"/>
      <c r="AA81" s="57"/>
      <c r="AB81" s="100"/>
      <c r="AC81" s="100"/>
      <c r="AD81" s="57"/>
      <c r="AE81" s="57"/>
      <c r="AF81" s="57"/>
      <c r="AG81" s="57"/>
      <c r="AH81" s="57"/>
      <c r="AI81" s="100"/>
      <c r="AJ81" s="100"/>
      <c r="AK81" s="57"/>
      <c r="AL81" s="64"/>
      <c r="AM81" s="64"/>
      <c r="AN81" s="65"/>
      <c r="AO81" s="122"/>
      <c r="AP81" s="109"/>
    </row>
    <row r="82" spans="1:42" ht="13.5" thickBot="1" x14ac:dyDescent="0.25">
      <c r="A82" s="14" t="s">
        <v>122</v>
      </c>
      <c r="B82" s="114" t="s">
        <v>150</v>
      </c>
      <c r="C82" s="23" t="str">
        <f t="shared" ca="1" si="0"/>
        <v>ТО 15.07.2017</v>
      </c>
      <c r="D82" s="118">
        <f>SUM(Август!D82,24*30)</f>
        <v>40912</v>
      </c>
      <c r="E82" s="117">
        <f>SUM(Август!E82,24*30)</f>
        <v>3696</v>
      </c>
      <c r="F82" s="142">
        <f t="shared" ca="1" si="2"/>
        <v>1848</v>
      </c>
      <c r="G82" s="56">
        <v>4</v>
      </c>
      <c r="H82" s="34">
        <v>8</v>
      </c>
      <c r="I82" s="52">
        <v>24</v>
      </c>
      <c r="J82" s="57"/>
      <c r="K82" s="57"/>
      <c r="L82" s="57"/>
      <c r="M82" s="57"/>
      <c r="N82" s="100"/>
      <c r="O82" s="100"/>
      <c r="P82" s="57"/>
      <c r="Q82" s="57"/>
      <c r="R82" s="57"/>
      <c r="S82" s="57"/>
      <c r="T82" s="57"/>
      <c r="U82" s="100"/>
      <c r="V82" s="100"/>
      <c r="W82" s="57"/>
      <c r="X82" s="57"/>
      <c r="Y82" s="57"/>
      <c r="Z82" s="57"/>
      <c r="AA82" s="57"/>
      <c r="AB82" s="100"/>
      <c r="AC82" s="100"/>
      <c r="AD82" s="57"/>
      <c r="AE82" s="57"/>
      <c r="AF82" s="57"/>
      <c r="AG82" s="57"/>
      <c r="AH82" s="57"/>
      <c r="AI82" s="100"/>
      <c r="AJ82" s="100"/>
      <c r="AK82" s="57"/>
      <c r="AL82" s="57"/>
      <c r="AM82" s="57"/>
      <c r="AN82" s="63"/>
      <c r="AO82" s="122"/>
      <c r="AP82" s="109"/>
    </row>
    <row r="83" spans="1:42" ht="13.5" thickBot="1" x14ac:dyDescent="0.25">
      <c r="A83" s="14" t="s">
        <v>152</v>
      </c>
      <c r="B83" s="114" t="s">
        <v>149</v>
      </c>
      <c r="C83" s="23" t="str">
        <f t="shared" ref="C83:C98" ca="1" si="3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ТО 20.07.2017</v>
      </c>
      <c r="D83" s="118">
        <f>SUM(Август!D83,24*30)</f>
        <v>56087</v>
      </c>
      <c r="E83" s="117">
        <f>SUM(Август!E83,24*30)</f>
        <v>5472</v>
      </c>
      <c r="F83" s="142">
        <f t="shared" ca="1" si="2"/>
        <v>1728</v>
      </c>
      <c r="G83" s="56">
        <v>4</v>
      </c>
      <c r="H83" s="34">
        <v>8</v>
      </c>
      <c r="I83" s="52">
        <v>24</v>
      </c>
      <c r="J83" s="104"/>
      <c r="K83" s="64"/>
      <c r="L83" s="64"/>
      <c r="M83" s="64"/>
      <c r="N83" s="105"/>
      <c r="O83" s="105"/>
      <c r="P83" s="64"/>
      <c r="Q83" s="64"/>
      <c r="R83" s="64"/>
      <c r="S83" s="64"/>
      <c r="T83" s="64"/>
      <c r="U83" s="105"/>
      <c r="V83" s="105"/>
      <c r="W83" s="64"/>
      <c r="X83" s="64"/>
      <c r="Y83" s="64"/>
      <c r="Z83" s="64"/>
      <c r="AA83" s="64"/>
      <c r="AB83" s="105"/>
      <c r="AC83" s="105"/>
      <c r="AD83" s="64"/>
      <c r="AE83" s="64"/>
      <c r="AF83" s="64"/>
      <c r="AG83" s="64"/>
      <c r="AH83" s="64"/>
      <c r="AI83" s="105"/>
      <c r="AJ83" s="105"/>
      <c r="AK83" s="64"/>
      <c r="AL83" s="64"/>
      <c r="AM83" s="64"/>
      <c r="AN83" s="65"/>
      <c r="AO83" s="153"/>
      <c r="AP83" s="109"/>
    </row>
    <row r="84" spans="1:42" ht="26.25" thickBot="1" x14ac:dyDescent="0.25">
      <c r="A84" s="14" t="s">
        <v>153</v>
      </c>
      <c r="B84" s="25" t="s">
        <v>147</v>
      </c>
      <c r="C84" s="23" t="str">
        <f t="shared" ca="1" si="3"/>
        <v>ТО 15.07.2017</v>
      </c>
      <c r="D84" s="118">
        <f>SUM(Август!D84,24*30)</f>
        <v>40912</v>
      </c>
      <c r="E84" s="117">
        <f>SUM(Август!E84,24*30)</f>
        <v>3696</v>
      </c>
      <c r="F84" s="142">
        <f t="shared" ca="1" si="2"/>
        <v>1848</v>
      </c>
      <c r="G84" s="56">
        <v>4</v>
      </c>
      <c r="H84" s="34">
        <v>8</v>
      </c>
      <c r="I84" s="52">
        <v>24</v>
      </c>
      <c r="J84" s="104"/>
      <c r="K84" s="64"/>
      <c r="L84" s="64"/>
      <c r="M84" s="64"/>
      <c r="N84" s="105"/>
      <c r="O84" s="105"/>
      <c r="P84" s="64"/>
      <c r="Q84" s="64"/>
      <c r="R84" s="64"/>
      <c r="S84" s="64"/>
      <c r="T84" s="64"/>
      <c r="U84" s="105"/>
      <c r="V84" s="105"/>
      <c r="W84" s="64"/>
      <c r="X84" s="64"/>
      <c r="Y84" s="64"/>
      <c r="Z84" s="64"/>
      <c r="AA84" s="64"/>
      <c r="AB84" s="105"/>
      <c r="AC84" s="105"/>
      <c r="AD84" s="64"/>
      <c r="AE84" s="64"/>
      <c r="AF84" s="64"/>
      <c r="AG84" s="64"/>
      <c r="AH84" s="64"/>
      <c r="AI84" s="105"/>
      <c r="AJ84" s="105"/>
      <c r="AK84" s="64"/>
      <c r="AL84" s="64"/>
      <c r="AM84" s="64"/>
      <c r="AN84" s="65"/>
      <c r="AO84" s="153"/>
      <c r="AP84" s="109"/>
    </row>
    <row r="85" spans="1:42" ht="26.25" thickBot="1" x14ac:dyDescent="0.25">
      <c r="A85" s="14" t="s">
        <v>154</v>
      </c>
      <c r="B85" s="101" t="s">
        <v>148</v>
      </c>
      <c r="C85" s="23" t="str">
        <f t="shared" ca="1" si="3"/>
        <v>ТО 20.07.2017</v>
      </c>
      <c r="D85" s="118">
        <f>SUM(Август!D85,24*30)</f>
        <v>56087</v>
      </c>
      <c r="E85" s="117">
        <f>SUM(Август!E85,24*30)</f>
        <v>5472</v>
      </c>
      <c r="F85" s="142">
        <f t="shared" ca="1" si="2"/>
        <v>1728</v>
      </c>
      <c r="G85" s="48">
        <v>4</v>
      </c>
      <c r="H85" s="49">
        <v>8</v>
      </c>
      <c r="I85" s="59">
        <v>24</v>
      </c>
      <c r="J85" s="110"/>
      <c r="K85" s="154"/>
      <c r="L85" s="154"/>
      <c r="M85" s="154"/>
      <c r="N85" s="155"/>
      <c r="O85" s="155"/>
      <c r="P85" s="154"/>
      <c r="Q85" s="154"/>
      <c r="R85" s="154"/>
      <c r="S85" s="154"/>
      <c r="T85" s="154"/>
      <c r="U85" s="155"/>
      <c r="V85" s="155"/>
      <c r="W85" s="154"/>
      <c r="X85" s="154"/>
      <c r="Y85" s="154"/>
      <c r="Z85" s="154"/>
      <c r="AA85" s="154"/>
      <c r="AB85" s="155"/>
      <c r="AC85" s="155"/>
      <c r="AD85" s="154"/>
      <c r="AE85" s="154"/>
      <c r="AF85" s="154"/>
      <c r="AG85" s="154"/>
      <c r="AH85" s="154"/>
      <c r="AI85" s="155"/>
      <c r="AJ85" s="155"/>
      <c r="AK85" s="154"/>
      <c r="AL85" s="154"/>
      <c r="AM85" s="154"/>
      <c r="AN85" s="181"/>
      <c r="AO85" s="153"/>
      <c r="AP85" s="112"/>
    </row>
    <row r="86" spans="1:42" ht="13.5" thickBot="1" x14ac:dyDescent="0.25">
      <c r="A86" s="6" t="s">
        <v>123</v>
      </c>
      <c r="B86" s="299" t="s">
        <v>124</v>
      </c>
      <c r="C86" s="300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144"/>
      <c r="AP86" s="145"/>
    </row>
    <row r="87" spans="1:42" ht="13.5" thickBot="1" x14ac:dyDescent="0.25">
      <c r="A87" s="14" t="s">
        <v>125</v>
      </c>
      <c r="B87" s="66" t="s">
        <v>126</v>
      </c>
      <c r="C87" s="23" t="str">
        <f t="shared" ca="1" si="3"/>
        <v>ТО 18.03.2017</v>
      </c>
      <c r="D87" s="118">
        <f>SUM(Август!D87,24*30)</f>
        <v>28403</v>
      </c>
      <c r="E87" s="118">
        <f>SUM(Август!E87,24*30)</f>
        <v>7640</v>
      </c>
      <c r="F87" s="118">
        <f t="shared" ref="F87:F92" ca="1" si="4">(IFERROR(INDEX(J$14:AN$14,MATCH("*",J87:AN87,)),MAX(J$14:AN$14)+1)-1-RIGHTB(C87,10))*24</f>
        <v>4704</v>
      </c>
      <c r="G87" s="21">
        <v>4</v>
      </c>
      <c r="H87" s="45">
        <v>8</v>
      </c>
      <c r="I87" s="51">
        <v>96</v>
      </c>
      <c r="J87" s="176"/>
      <c r="K87" s="147"/>
      <c r="L87" s="147"/>
      <c r="M87" s="147"/>
      <c r="N87" s="148"/>
      <c r="O87" s="149"/>
      <c r="P87" s="150"/>
      <c r="Q87" s="150"/>
      <c r="R87" s="150"/>
      <c r="S87" s="150"/>
      <c r="T87" s="150"/>
      <c r="U87" s="149"/>
      <c r="V87" s="149"/>
      <c r="W87" s="150"/>
      <c r="X87" s="150"/>
      <c r="Y87" s="150"/>
      <c r="Z87" s="150"/>
      <c r="AA87" s="150"/>
      <c r="AB87" s="149"/>
      <c r="AC87" s="149"/>
      <c r="AD87" s="150"/>
      <c r="AE87" s="150"/>
      <c r="AF87" s="150"/>
      <c r="AG87" s="150"/>
      <c r="AH87" s="150"/>
      <c r="AI87" s="149"/>
      <c r="AJ87" s="149"/>
      <c r="AK87" s="150"/>
      <c r="AL87" s="220"/>
      <c r="AM87" s="220"/>
      <c r="AN87" s="151"/>
      <c r="AO87" s="136"/>
      <c r="AP87" s="108"/>
    </row>
    <row r="88" spans="1:42" ht="13.5" thickBot="1" x14ac:dyDescent="0.25">
      <c r="A88" s="14" t="s">
        <v>127</v>
      </c>
      <c r="B88" s="114" t="s">
        <v>145</v>
      </c>
      <c r="C88" s="23" t="str">
        <f t="shared" ca="1" si="3"/>
        <v>ТО 18.03.2017</v>
      </c>
      <c r="D88" s="118">
        <f>SUM(Август!D88,24*30)</f>
        <v>28403</v>
      </c>
      <c r="E88" s="118">
        <f>SUM(Август!E88,24*30)</f>
        <v>7640</v>
      </c>
      <c r="F88" s="118">
        <f t="shared" ca="1" si="4"/>
        <v>4704</v>
      </c>
      <c r="G88" s="29">
        <v>4</v>
      </c>
      <c r="H88" s="27">
        <v>8</v>
      </c>
      <c r="I88" s="52">
        <v>96</v>
      </c>
      <c r="J88" s="104"/>
      <c r="K88" s="64"/>
      <c r="L88" s="64"/>
      <c r="M88" s="64"/>
      <c r="N88" s="105"/>
      <c r="O88" s="100"/>
      <c r="P88" s="57"/>
      <c r="Q88" s="57"/>
      <c r="R88" s="57"/>
      <c r="S88" s="57"/>
      <c r="T88" s="57"/>
      <c r="U88" s="100"/>
      <c r="V88" s="100"/>
      <c r="W88" s="57"/>
      <c r="X88" s="57"/>
      <c r="Y88" s="57"/>
      <c r="Z88" s="57"/>
      <c r="AA88" s="57"/>
      <c r="AB88" s="100"/>
      <c r="AC88" s="100"/>
      <c r="AD88" s="57"/>
      <c r="AE88" s="57"/>
      <c r="AF88" s="57"/>
      <c r="AG88" s="57"/>
      <c r="AH88" s="57"/>
      <c r="AI88" s="100"/>
      <c r="AJ88" s="100"/>
      <c r="AK88" s="57"/>
      <c r="AL88" s="221"/>
      <c r="AM88" s="221"/>
      <c r="AN88" s="65"/>
      <c r="AO88" s="153"/>
      <c r="AP88" s="67"/>
    </row>
    <row r="89" spans="1:42" ht="13.5" thickBot="1" x14ac:dyDescent="0.25">
      <c r="A89" s="14" t="s">
        <v>128</v>
      </c>
      <c r="B89" s="114" t="s">
        <v>191</v>
      </c>
      <c r="C89" s="23" t="str">
        <f t="shared" ca="1" si="3"/>
        <v>ТО 09.03.2017</v>
      </c>
      <c r="D89" s="118">
        <f>SUM(Август!D89,24*30)</f>
        <v>14232</v>
      </c>
      <c r="E89" s="118">
        <f>SUM(Август!E89,24*30)</f>
        <v>14232</v>
      </c>
      <c r="F89" s="118">
        <f t="shared" ca="1" si="4"/>
        <v>4920</v>
      </c>
      <c r="G89" s="29">
        <v>4</v>
      </c>
      <c r="H89" s="27">
        <v>8</v>
      </c>
      <c r="I89" s="52">
        <v>96</v>
      </c>
      <c r="J89" s="104"/>
      <c r="K89" s="64"/>
      <c r="L89" s="64"/>
      <c r="M89" s="64"/>
      <c r="N89" s="105"/>
      <c r="O89" s="100"/>
      <c r="P89" s="57"/>
      <c r="Q89" s="57"/>
      <c r="R89" s="57"/>
      <c r="S89" s="57"/>
      <c r="T89" s="57"/>
      <c r="U89" s="100"/>
      <c r="V89" s="100"/>
      <c r="W89" s="57"/>
      <c r="X89" s="57"/>
      <c r="Y89" s="57"/>
      <c r="Z89" s="57"/>
      <c r="AA89" s="57"/>
      <c r="AB89" s="100"/>
      <c r="AC89" s="100"/>
      <c r="AD89" s="57"/>
      <c r="AE89" s="57"/>
      <c r="AF89" s="57"/>
      <c r="AG89" s="57"/>
      <c r="AH89" s="57"/>
      <c r="AI89" s="100"/>
      <c r="AJ89" s="100"/>
      <c r="AK89" s="57"/>
      <c r="AL89" s="221"/>
      <c r="AM89" s="221"/>
      <c r="AN89" s="65"/>
      <c r="AO89" s="153"/>
      <c r="AP89" s="67"/>
    </row>
    <row r="90" spans="1:42" ht="39" thickBot="1" x14ac:dyDescent="0.25">
      <c r="A90" s="14" t="s">
        <v>130</v>
      </c>
      <c r="B90" s="25" t="s">
        <v>129</v>
      </c>
      <c r="C90" s="23" t="str">
        <f t="shared" ca="1" si="3"/>
        <v>ТО 09.03.2017</v>
      </c>
      <c r="D90" s="118">
        <f>SUM(Август!D90,24*30)</f>
        <v>56087</v>
      </c>
      <c r="E90" s="118">
        <f>SUM(Август!E90,24*30)</f>
        <v>5472</v>
      </c>
      <c r="F90" s="118">
        <f t="shared" ca="1" si="4"/>
        <v>4920</v>
      </c>
      <c r="G90" s="29">
        <v>2</v>
      </c>
      <c r="H90" s="27">
        <v>4</v>
      </c>
      <c r="I90" s="52">
        <v>48</v>
      </c>
      <c r="J90" s="104"/>
      <c r="K90" s="64"/>
      <c r="L90" s="64"/>
      <c r="M90" s="64"/>
      <c r="N90" s="105"/>
      <c r="O90" s="100"/>
      <c r="P90" s="57"/>
      <c r="Q90" s="57"/>
      <c r="R90" s="57"/>
      <c r="S90" s="57"/>
      <c r="T90" s="57"/>
      <c r="U90" s="100"/>
      <c r="V90" s="100"/>
      <c r="W90" s="57"/>
      <c r="X90" s="57"/>
      <c r="Y90" s="57"/>
      <c r="Z90" s="57"/>
      <c r="AA90" s="57"/>
      <c r="AB90" s="100"/>
      <c r="AC90" s="100"/>
      <c r="AD90" s="57"/>
      <c r="AE90" s="57"/>
      <c r="AF90" s="57"/>
      <c r="AG90" s="57"/>
      <c r="AH90" s="57"/>
      <c r="AI90" s="100"/>
      <c r="AJ90" s="100"/>
      <c r="AK90" s="57"/>
      <c r="AL90" s="221"/>
      <c r="AM90" s="64"/>
      <c r="AN90" s="65"/>
      <c r="AO90" s="153"/>
      <c r="AP90" s="67"/>
    </row>
    <row r="91" spans="1:42" ht="39" thickBot="1" x14ac:dyDescent="0.25">
      <c r="A91" s="14" t="s">
        <v>132</v>
      </c>
      <c r="B91" s="101" t="s">
        <v>131</v>
      </c>
      <c r="C91" s="23" t="str">
        <f t="shared" ca="1" si="3"/>
        <v>ТО 11.08.2017</v>
      </c>
      <c r="D91" s="118">
        <f>SUM(Август!D91,24*30)</f>
        <v>40912</v>
      </c>
      <c r="E91" s="118">
        <f>SUM(Август!E91,24*30)</f>
        <v>5472</v>
      </c>
      <c r="F91" s="118">
        <f t="shared" ca="1" si="4"/>
        <v>720</v>
      </c>
      <c r="G91" s="56">
        <v>8</v>
      </c>
      <c r="H91" s="34">
        <v>24</v>
      </c>
      <c r="I91" s="52">
        <v>240</v>
      </c>
      <c r="J91" s="106"/>
      <c r="K91" s="57"/>
      <c r="L91" s="57"/>
      <c r="M91" s="57"/>
      <c r="N91" s="100"/>
      <c r="O91" s="100"/>
      <c r="P91" s="57"/>
      <c r="Q91" s="57"/>
      <c r="R91" s="57"/>
      <c r="S91" s="57"/>
      <c r="T91" s="64" t="s">
        <v>9</v>
      </c>
      <c r="U91" s="100"/>
      <c r="V91" s="100"/>
      <c r="W91" s="57"/>
      <c r="X91" s="57"/>
      <c r="Y91" s="57"/>
      <c r="Z91" s="57"/>
      <c r="AA91" s="57"/>
      <c r="AB91" s="100"/>
      <c r="AC91" s="100"/>
      <c r="AD91" s="57"/>
      <c r="AE91" s="57"/>
      <c r="AF91" s="57"/>
      <c r="AG91" s="57"/>
      <c r="AH91" s="57"/>
      <c r="AI91" s="100"/>
      <c r="AJ91" s="100"/>
      <c r="AK91" s="57"/>
      <c r="AL91" s="222"/>
      <c r="AM91" s="64"/>
      <c r="AN91" s="63"/>
      <c r="AO91" s="137">
        <v>8</v>
      </c>
      <c r="AP91" s="107"/>
    </row>
    <row r="92" spans="1:42" ht="39" thickBot="1" x14ac:dyDescent="0.25">
      <c r="A92" s="14" t="s">
        <v>193</v>
      </c>
      <c r="B92" s="40" t="s">
        <v>133</v>
      </c>
      <c r="C92" s="23" t="str">
        <f t="shared" ca="1" si="3"/>
        <v>ТО 17.08.2017</v>
      </c>
      <c r="D92" s="118">
        <f>SUM(Август!D92,24*30)</f>
        <v>56087</v>
      </c>
      <c r="E92" s="118">
        <f>SUM(Август!E92,24*30)</f>
        <v>3696</v>
      </c>
      <c r="F92" s="118">
        <f t="shared" ca="1" si="4"/>
        <v>720</v>
      </c>
      <c r="G92" s="48">
        <v>8</v>
      </c>
      <c r="H92" s="49">
        <v>24</v>
      </c>
      <c r="I92" s="59">
        <v>240</v>
      </c>
      <c r="J92" s="111"/>
      <c r="K92" s="154"/>
      <c r="L92" s="154"/>
      <c r="M92" s="154"/>
      <c r="N92" s="155"/>
      <c r="O92" s="155"/>
      <c r="P92" s="154"/>
      <c r="Q92" s="154"/>
      <c r="R92" s="154"/>
      <c r="S92" s="154"/>
      <c r="T92" s="154"/>
      <c r="U92" s="155"/>
      <c r="V92" s="155"/>
      <c r="W92" s="154"/>
      <c r="X92" s="154"/>
      <c r="Y92" s="154"/>
      <c r="Z92" s="154" t="s">
        <v>9</v>
      </c>
      <c r="AA92" s="154"/>
      <c r="AB92" s="155"/>
      <c r="AC92" s="155"/>
      <c r="AD92" s="154"/>
      <c r="AE92" s="154"/>
      <c r="AF92" s="154"/>
      <c r="AG92" s="154"/>
      <c r="AH92" s="154"/>
      <c r="AI92" s="155"/>
      <c r="AJ92" s="155"/>
      <c r="AK92" s="154"/>
      <c r="AL92" s="223"/>
      <c r="AM92" s="154"/>
      <c r="AN92" s="156"/>
      <c r="AO92" s="139">
        <v>8</v>
      </c>
      <c r="AP92" s="157"/>
    </row>
    <row r="93" spans="1:42" ht="13.5" thickBot="1" x14ac:dyDescent="0.25">
      <c r="A93" s="6" t="s">
        <v>134</v>
      </c>
      <c r="B93" s="299" t="s">
        <v>135</v>
      </c>
      <c r="C93" s="25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/>
      <c r="AO93" s="144"/>
      <c r="AP93" s="145"/>
    </row>
    <row r="94" spans="1:42" ht="26.25" thickBot="1" x14ac:dyDescent="0.25">
      <c r="A94" s="173" t="s">
        <v>136</v>
      </c>
      <c r="B94" s="66" t="s">
        <v>146</v>
      </c>
      <c r="C94" s="23" t="str">
        <f t="shared" ca="1" si="3"/>
        <v>ТО 29.08.2017</v>
      </c>
      <c r="D94" s="118">
        <f>SUM(Август!D94,24*30)</f>
        <v>21552</v>
      </c>
      <c r="E94" s="118">
        <f>SUM(Август!E94,24*30)</f>
        <v>21552</v>
      </c>
      <c r="F94" s="118">
        <f ca="1">(IFERROR(INDEX(J$14:AN$14,MATCH("*",J94:AN94,)),MAX(J$14:AN$14)+1)-1-RIGHTB(C94,10))*24</f>
        <v>768</v>
      </c>
      <c r="G94" s="68">
        <v>8</v>
      </c>
      <c r="H94" s="66">
        <v>24</v>
      </c>
      <c r="I94" s="69">
        <v>48</v>
      </c>
      <c r="J94" s="176"/>
      <c r="K94" s="147"/>
      <c r="L94" s="147"/>
      <c r="M94" s="147"/>
      <c r="N94" s="148"/>
      <c r="O94" s="148"/>
      <c r="P94" s="147"/>
      <c r="Q94" s="147"/>
      <c r="R94" s="147"/>
      <c r="S94" s="147"/>
      <c r="T94" s="147"/>
      <c r="U94" s="148"/>
      <c r="V94" s="148"/>
      <c r="W94" s="147"/>
      <c r="X94" s="147"/>
      <c r="Y94" s="147"/>
      <c r="Z94" s="147"/>
      <c r="AA94" s="147"/>
      <c r="AB94" s="148"/>
      <c r="AC94" s="148"/>
      <c r="AD94" s="147"/>
      <c r="AE94" s="147"/>
      <c r="AF94" s="147"/>
      <c r="AG94" s="147"/>
      <c r="AH94" s="147"/>
      <c r="AI94" s="148"/>
      <c r="AJ94" s="148"/>
      <c r="AK94" s="147"/>
      <c r="AL94" s="147"/>
      <c r="AM94" s="147"/>
      <c r="AN94" s="151"/>
      <c r="AO94" s="130"/>
      <c r="AP94" s="160"/>
    </row>
    <row r="95" spans="1:42" ht="26.25" thickBot="1" x14ac:dyDescent="0.25">
      <c r="A95" s="173" t="s">
        <v>137</v>
      </c>
      <c r="B95" s="70" t="s">
        <v>138</v>
      </c>
      <c r="C95" s="23" t="str">
        <f t="shared" ca="1" si="3"/>
        <v>ТО 29.08.2017</v>
      </c>
      <c r="D95" s="118">
        <f>SUM(Август!D95,24*30)</f>
        <v>12816</v>
      </c>
      <c r="E95" s="118">
        <f>SUM(Август!E95,24*30)</f>
        <v>12816</v>
      </c>
      <c r="F95" s="118">
        <f ca="1">(IFERROR(INDEX(J$14:AN$14,MATCH("*",J95:AN95,)),MAX(J$14:AN$14)+1)-1-RIGHTB(C95,10))*24</f>
        <v>768</v>
      </c>
      <c r="G95" s="73">
        <v>8</v>
      </c>
      <c r="H95" s="74">
        <v>24</v>
      </c>
      <c r="I95" s="75">
        <v>96</v>
      </c>
      <c r="J95" s="106"/>
      <c r="K95" s="57"/>
      <c r="L95" s="57"/>
      <c r="M95" s="57"/>
      <c r="N95" s="100"/>
      <c r="O95" s="100"/>
      <c r="P95" s="57"/>
      <c r="Q95" s="57"/>
      <c r="R95" s="57"/>
      <c r="S95" s="57"/>
      <c r="T95" s="57"/>
      <c r="U95" s="100"/>
      <c r="V95" s="100"/>
      <c r="W95" s="57"/>
      <c r="X95" s="57"/>
      <c r="Y95" s="57"/>
      <c r="Z95" s="57"/>
      <c r="AA95" s="57"/>
      <c r="AB95" s="100"/>
      <c r="AC95" s="100"/>
      <c r="AD95" s="57"/>
      <c r="AE95" s="57"/>
      <c r="AF95" s="57"/>
      <c r="AG95" s="57"/>
      <c r="AH95" s="57"/>
      <c r="AI95" s="100"/>
      <c r="AJ95" s="100"/>
      <c r="AK95" s="57"/>
      <c r="AL95" s="57"/>
      <c r="AM95" s="57"/>
      <c r="AN95" s="63"/>
      <c r="AO95" s="122"/>
      <c r="AP95" s="54"/>
    </row>
    <row r="96" spans="1:42" ht="26.25" thickBot="1" x14ac:dyDescent="0.25">
      <c r="A96" s="173" t="s">
        <v>139</v>
      </c>
      <c r="B96" s="74" t="s">
        <v>140</v>
      </c>
      <c r="C96" s="23">
        <f t="shared" ca="1" si="3"/>
        <v>42926</v>
      </c>
      <c r="D96" s="118">
        <f>SUM(Август!D96,24*30)</f>
        <v>13920</v>
      </c>
      <c r="E96" s="118">
        <f>SUM(Август!E96,24*30)</f>
        <v>13920</v>
      </c>
      <c r="F96" s="118">
        <f ca="1">(IFERROR(INDEX(J$14:AN$14,MATCH("*",J96:AN96,)),MAX(J$14:AN$14)+1)-1-RIGHTB(C96,10))*24</f>
        <v>1968</v>
      </c>
      <c r="G96" s="73">
        <v>8</v>
      </c>
      <c r="H96" s="74">
        <v>24</v>
      </c>
      <c r="I96" s="52">
        <v>48</v>
      </c>
      <c r="J96" s="106"/>
      <c r="K96" s="57"/>
      <c r="L96" s="57"/>
      <c r="M96" s="57"/>
      <c r="N96" s="100"/>
      <c r="O96" s="100"/>
      <c r="P96" s="57"/>
      <c r="Q96" s="57"/>
      <c r="R96" s="57"/>
      <c r="S96" s="57"/>
      <c r="T96" s="57"/>
      <c r="U96" s="100"/>
      <c r="V96" s="100"/>
      <c r="W96" s="64"/>
      <c r="X96" s="57"/>
      <c r="Y96" s="57"/>
      <c r="Z96" s="57"/>
      <c r="AA96" s="57"/>
      <c r="AB96" s="100"/>
      <c r="AC96" s="100"/>
      <c r="AD96" s="57"/>
      <c r="AE96" s="57"/>
      <c r="AF96" s="57"/>
      <c r="AG96" s="57"/>
      <c r="AH96" s="57"/>
      <c r="AI96" s="100"/>
      <c r="AJ96" s="100"/>
      <c r="AK96" s="57"/>
      <c r="AL96" s="57"/>
      <c r="AM96" s="57"/>
      <c r="AN96" s="63"/>
      <c r="AO96" s="135"/>
      <c r="AP96" s="164"/>
    </row>
    <row r="97" spans="1:42" ht="26.25" thickBot="1" x14ac:dyDescent="0.25">
      <c r="A97" s="173" t="s">
        <v>141</v>
      </c>
      <c r="B97" s="74" t="s">
        <v>142</v>
      </c>
      <c r="C97" s="23">
        <f t="shared" ca="1" si="3"/>
        <v>42933</v>
      </c>
      <c r="D97" s="118">
        <f>SUM(Август!D97,24*30)</f>
        <v>4640</v>
      </c>
      <c r="E97" s="118">
        <f>SUM(Август!E97,24*30)</f>
        <v>4640</v>
      </c>
      <c r="F97" s="118">
        <f ca="1">(IFERROR(INDEX(J$14:AN$14,MATCH("*",J97:AN97,)),MAX(J$14:AN$14)+1)-1-RIGHTB(C97,10))*24</f>
        <v>1800</v>
      </c>
      <c r="G97" s="73">
        <v>8</v>
      </c>
      <c r="H97" s="74">
        <v>24</v>
      </c>
      <c r="I97" s="47">
        <v>48</v>
      </c>
      <c r="J97" s="104"/>
      <c r="K97" s="64"/>
      <c r="L97" s="64"/>
      <c r="M97" s="64"/>
      <c r="N97" s="105"/>
      <c r="O97" s="105"/>
      <c r="P97" s="64"/>
      <c r="Q97" s="64"/>
      <c r="R97" s="64"/>
      <c r="S97" s="64"/>
      <c r="T97" s="64"/>
      <c r="U97" s="105"/>
      <c r="V97" s="105"/>
      <c r="W97" s="64"/>
      <c r="X97" s="64"/>
      <c r="Y97" s="64"/>
      <c r="Z97" s="64"/>
      <c r="AA97" s="64"/>
      <c r="AB97" s="105"/>
      <c r="AC97" s="105"/>
      <c r="AD97" s="64"/>
      <c r="AE97" s="64"/>
      <c r="AF97" s="64"/>
      <c r="AG97" s="64"/>
      <c r="AH97" s="64"/>
      <c r="AI97" s="105"/>
      <c r="AJ97" s="105"/>
      <c r="AK97" s="64"/>
      <c r="AL97" s="64"/>
      <c r="AM97" s="64"/>
      <c r="AN97" s="65"/>
      <c r="AO97" s="122"/>
      <c r="AP97" s="54"/>
    </row>
    <row r="98" spans="1:42" ht="39" thickBot="1" x14ac:dyDescent="0.25">
      <c r="A98" s="173" t="s">
        <v>143</v>
      </c>
      <c r="B98" s="38" t="s">
        <v>144</v>
      </c>
      <c r="C98" s="23" t="str">
        <f t="shared" ca="1" si="3"/>
        <v>ТР 10.03.2017</v>
      </c>
      <c r="D98" s="118">
        <f>SUM(Август!D98,24*30)</f>
        <v>4640</v>
      </c>
      <c r="E98" s="118">
        <f>SUM(Август!E98,24*30)</f>
        <v>4640</v>
      </c>
      <c r="F98" s="118">
        <f ca="1">(IFERROR(INDEX(J$14:AN$14,MATCH("*",J98:AN98,)),MAX(J$14:AN$14)+1)-1-RIGHTB(C98,10))*24</f>
        <v>4896</v>
      </c>
      <c r="G98" s="48">
        <v>4</v>
      </c>
      <c r="H98" s="49">
        <v>8</v>
      </c>
      <c r="I98" s="50">
        <v>24</v>
      </c>
      <c r="J98" s="111"/>
      <c r="K98" s="154"/>
      <c r="L98" s="154"/>
      <c r="M98" s="154"/>
      <c r="N98" s="155"/>
      <c r="O98" s="155"/>
      <c r="P98" s="154"/>
      <c r="Q98" s="154"/>
      <c r="R98" s="154"/>
      <c r="S98" s="154"/>
      <c r="T98" s="154"/>
      <c r="U98" s="155"/>
      <c r="V98" s="155"/>
      <c r="W98" s="154"/>
      <c r="X98" s="154"/>
      <c r="Y98" s="154"/>
      <c r="Z98" s="154"/>
      <c r="AA98" s="154"/>
      <c r="AB98" s="155"/>
      <c r="AC98" s="155"/>
      <c r="AD98" s="154"/>
      <c r="AE98" s="154"/>
      <c r="AF98" s="154"/>
      <c r="AG98" s="154"/>
      <c r="AH98" s="154"/>
      <c r="AI98" s="155"/>
      <c r="AJ98" s="155"/>
      <c r="AK98" s="154"/>
      <c r="AL98" s="154"/>
      <c r="AM98" s="154"/>
      <c r="AN98" s="156"/>
      <c r="AO98" s="132"/>
      <c r="AP98" s="59"/>
    </row>
    <row r="99" spans="1:42" ht="13.5" thickBot="1" x14ac:dyDescent="0.25">
      <c r="A99" s="6"/>
      <c r="B99" s="299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/>
      <c r="AO99" s="144"/>
      <c r="AP99" s="145"/>
    </row>
    <row r="100" spans="1:42" ht="52.5" customHeight="1" thickBot="1" x14ac:dyDescent="0.25">
      <c r="A100" s="103"/>
      <c r="B100" s="66"/>
      <c r="C100" s="23"/>
      <c r="D100" s="118"/>
      <c r="E100" s="117"/>
      <c r="F100" s="118"/>
      <c r="G100" s="68"/>
      <c r="H100" s="66"/>
      <c r="I100" s="69"/>
      <c r="J100" s="176"/>
      <c r="K100" s="147"/>
      <c r="L100" s="147"/>
      <c r="M100" s="147"/>
      <c r="N100" s="148"/>
      <c r="O100" s="149"/>
      <c r="P100" s="150"/>
      <c r="Q100" s="150"/>
      <c r="R100" s="150"/>
      <c r="S100" s="150"/>
      <c r="T100" s="150"/>
      <c r="U100" s="149"/>
      <c r="V100" s="149"/>
      <c r="W100" s="150"/>
      <c r="X100" s="150"/>
      <c r="Y100" s="150"/>
      <c r="Z100" s="150"/>
      <c r="AA100" s="150"/>
      <c r="AB100" s="149"/>
      <c r="AC100" s="105"/>
      <c r="AD100" s="150"/>
      <c r="AE100" s="150"/>
      <c r="AF100" s="150"/>
      <c r="AG100" s="150"/>
      <c r="AH100" s="150"/>
      <c r="AI100" s="149"/>
      <c r="AJ100" s="149"/>
      <c r="AK100" s="150"/>
      <c r="AL100" s="150"/>
      <c r="AM100" s="147"/>
      <c r="AN100" s="151"/>
      <c r="AO100" s="130"/>
      <c r="AP100" s="160"/>
    </row>
    <row r="101" spans="1:42" ht="54" customHeight="1" thickBot="1" x14ac:dyDescent="0.25">
      <c r="A101" s="103"/>
      <c r="B101" s="95"/>
      <c r="C101" s="23"/>
      <c r="D101" s="118"/>
      <c r="E101" s="117"/>
      <c r="F101" s="118"/>
      <c r="G101" s="24"/>
      <c r="H101" s="77"/>
      <c r="I101" s="78"/>
      <c r="J101" s="104"/>
      <c r="K101" s="64"/>
      <c r="L101" s="64"/>
      <c r="M101" s="64"/>
      <c r="N101" s="105"/>
      <c r="O101" s="100"/>
      <c r="P101" s="57"/>
      <c r="Q101" s="57"/>
      <c r="R101" s="57"/>
      <c r="S101" s="57"/>
      <c r="T101" s="57"/>
      <c r="U101" s="100"/>
      <c r="V101" s="100"/>
      <c r="W101" s="57"/>
      <c r="X101" s="57"/>
      <c r="Y101" s="57"/>
      <c r="Z101" s="57"/>
      <c r="AA101" s="57"/>
      <c r="AB101" s="100"/>
      <c r="AC101" s="105"/>
      <c r="AD101" s="57"/>
      <c r="AE101" s="57"/>
      <c r="AF101" s="57"/>
      <c r="AG101" s="57"/>
      <c r="AH101" s="57"/>
      <c r="AI101" s="100"/>
      <c r="AJ101" s="100"/>
      <c r="AK101" s="57"/>
      <c r="AL101" s="57"/>
      <c r="AM101" s="64"/>
      <c r="AN101" s="65"/>
      <c r="AO101" s="122"/>
      <c r="AP101" s="54"/>
    </row>
    <row r="102" spans="1:42" ht="13.5" thickBot="1" x14ac:dyDescent="0.25">
      <c r="A102" s="103"/>
      <c r="B102" s="95"/>
      <c r="C102" s="167"/>
      <c r="D102" s="118"/>
      <c r="E102" s="117"/>
      <c r="F102" s="118"/>
      <c r="G102" s="24"/>
      <c r="H102" s="77"/>
      <c r="I102" s="78"/>
      <c r="J102" s="104"/>
      <c r="K102" s="64"/>
      <c r="L102" s="64"/>
      <c r="M102" s="64"/>
      <c r="N102" s="105"/>
      <c r="O102" s="100"/>
      <c r="P102" s="57"/>
      <c r="Q102" s="57"/>
      <c r="R102" s="57"/>
      <c r="S102" s="57"/>
      <c r="T102" s="57"/>
      <c r="U102" s="100"/>
      <c r="V102" s="100"/>
      <c r="W102" s="57"/>
      <c r="X102" s="57"/>
      <c r="Y102" s="57"/>
      <c r="Z102" s="57"/>
      <c r="AA102" s="57"/>
      <c r="AB102" s="100"/>
      <c r="AC102" s="100"/>
      <c r="AD102" s="57"/>
      <c r="AE102" s="57"/>
      <c r="AF102" s="57"/>
      <c r="AG102" s="57"/>
      <c r="AH102" s="57"/>
      <c r="AI102" s="100"/>
      <c r="AJ102" s="100"/>
      <c r="AK102" s="57"/>
      <c r="AL102" s="57"/>
      <c r="AM102" s="64"/>
      <c r="AN102" s="65"/>
      <c r="AO102" s="122"/>
      <c r="AP102" s="54"/>
    </row>
    <row r="103" spans="1:42" ht="13.5" thickBot="1" x14ac:dyDescent="0.25">
      <c r="A103" s="103"/>
      <c r="B103" s="95"/>
      <c r="C103" s="167"/>
      <c r="D103" s="118"/>
      <c r="E103" s="117"/>
      <c r="F103" s="118"/>
      <c r="G103" s="56"/>
      <c r="H103" s="34"/>
      <c r="I103" s="52"/>
      <c r="J103" s="106"/>
      <c r="K103" s="57"/>
      <c r="L103" s="57"/>
      <c r="M103" s="57"/>
      <c r="N103" s="100"/>
      <c r="O103" s="100"/>
      <c r="P103" s="57"/>
      <c r="Q103" s="57"/>
      <c r="R103" s="57"/>
      <c r="S103" s="57"/>
      <c r="T103" s="57"/>
      <c r="U103" s="100"/>
      <c r="V103" s="100"/>
      <c r="W103" s="57"/>
      <c r="X103" s="57"/>
      <c r="Y103" s="57"/>
      <c r="Z103" s="57"/>
      <c r="AA103" s="57"/>
      <c r="AB103" s="100"/>
      <c r="AC103" s="100"/>
      <c r="AD103" s="57"/>
      <c r="AE103" s="57"/>
      <c r="AF103" s="57"/>
      <c r="AG103" s="57"/>
      <c r="AH103" s="57"/>
      <c r="AI103" s="100"/>
      <c r="AJ103" s="100"/>
      <c r="AK103" s="57"/>
      <c r="AL103" s="57"/>
      <c r="AM103" s="57"/>
      <c r="AN103" s="63"/>
      <c r="AO103" s="123"/>
      <c r="AP103" s="52"/>
    </row>
    <row r="104" spans="1:42" ht="13.5" thickBot="1" x14ac:dyDescent="0.25">
      <c r="A104" s="103"/>
      <c r="B104" s="213"/>
      <c r="C104" s="214"/>
      <c r="D104" s="118"/>
      <c r="E104" s="117"/>
      <c r="F104" s="118"/>
      <c r="G104" s="48"/>
      <c r="H104" s="49"/>
      <c r="I104" s="50"/>
      <c r="J104" s="111"/>
      <c r="K104" s="154"/>
      <c r="L104" s="154"/>
      <c r="M104" s="154"/>
      <c r="N104" s="155"/>
      <c r="O104" s="155"/>
      <c r="P104" s="154"/>
      <c r="Q104" s="154"/>
      <c r="R104" s="154"/>
      <c r="S104" s="154"/>
      <c r="T104" s="154"/>
      <c r="U104" s="155"/>
      <c r="V104" s="155"/>
      <c r="W104" s="154"/>
      <c r="X104" s="154"/>
      <c r="Y104" s="154"/>
      <c r="Z104" s="154"/>
      <c r="AA104" s="154"/>
      <c r="AB104" s="155"/>
      <c r="AC104" s="155"/>
      <c r="AD104" s="119"/>
      <c r="AE104" s="119"/>
      <c r="AF104" s="154"/>
      <c r="AG104" s="154"/>
      <c r="AH104" s="154"/>
      <c r="AI104" s="155"/>
      <c r="AJ104" s="155"/>
      <c r="AK104" s="119"/>
      <c r="AL104" s="119"/>
      <c r="AM104" s="119"/>
      <c r="AN104" s="156"/>
      <c r="AO104" s="79"/>
      <c r="AP104" s="59"/>
    </row>
    <row r="105" spans="1:42" x14ac:dyDescent="0.2">
      <c r="A105" s="1"/>
      <c r="B105" s="85"/>
      <c r="C105" s="189"/>
      <c r="D105" s="189"/>
      <c r="E105" s="189"/>
      <c r="F105" s="189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182"/>
      <c r="AE105" s="182"/>
      <c r="AF105" s="82"/>
      <c r="AG105" s="82"/>
      <c r="AH105" s="82"/>
      <c r="AI105" s="82"/>
      <c r="AJ105" s="82"/>
      <c r="AK105" s="182"/>
      <c r="AL105" s="182"/>
      <c r="AM105" s="182"/>
      <c r="AN105" s="82"/>
      <c r="AO105" s="82"/>
      <c r="AP105" s="82"/>
    </row>
    <row r="106" spans="1:42" x14ac:dyDescent="0.2">
      <c r="A106" s="1"/>
      <c r="B106" s="80"/>
      <c r="C106" s="189"/>
      <c r="D106" s="290"/>
      <c r="E106" s="290"/>
      <c r="F106" s="290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182"/>
      <c r="AE106" s="182"/>
      <c r="AF106" s="82"/>
      <c r="AG106" s="82"/>
      <c r="AH106" s="82"/>
      <c r="AI106" s="82"/>
      <c r="AJ106" s="82"/>
      <c r="AK106" s="182"/>
      <c r="AL106" s="182"/>
      <c r="AM106" s="182"/>
      <c r="AN106" s="82"/>
      <c r="AO106" s="82"/>
      <c r="AP106" s="82"/>
    </row>
    <row r="107" spans="1:42" x14ac:dyDescent="0.2">
      <c r="A107" s="1"/>
      <c r="B107" s="80"/>
      <c r="C107" s="189"/>
      <c r="D107" s="290"/>
      <c r="E107" s="290"/>
      <c r="F107" s="290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182"/>
      <c r="AE107" s="182"/>
      <c r="AF107" s="82"/>
      <c r="AG107" s="82"/>
      <c r="AH107" s="82"/>
      <c r="AI107" s="82"/>
      <c r="AJ107" s="82"/>
      <c r="AK107" s="182"/>
      <c r="AL107" s="182"/>
      <c r="AM107" s="182"/>
      <c r="AN107" s="82"/>
      <c r="AO107" s="82"/>
      <c r="AP107" s="82"/>
    </row>
    <row r="108" spans="1:42" x14ac:dyDescent="0.2">
      <c r="A108" s="1"/>
      <c r="B108" s="80"/>
      <c r="C108" s="189"/>
      <c r="D108" s="290"/>
      <c r="E108" s="290"/>
      <c r="F108" s="290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182"/>
      <c r="AE108" s="182"/>
      <c r="AF108" s="82"/>
      <c r="AG108" s="82"/>
      <c r="AH108" s="82"/>
      <c r="AI108" s="82"/>
      <c r="AJ108" s="82"/>
      <c r="AK108" s="182"/>
      <c r="AL108" s="182"/>
      <c r="AM108" s="182"/>
      <c r="AN108" s="82"/>
      <c r="AO108" s="82"/>
      <c r="AP108" s="82"/>
    </row>
  </sheetData>
  <mergeCells count="63">
    <mergeCell ref="AM14:AM16"/>
    <mergeCell ref="AB14:AB16"/>
    <mergeCell ref="AC14:AC16"/>
    <mergeCell ref="D108:F108"/>
    <mergeCell ref="AN14:AN16"/>
    <mergeCell ref="B60:AN60"/>
    <mergeCell ref="B65:AN65"/>
    <mergeCell ref="B70:AN70"/>
    <mergeCell ref="B74:AN74"/>
    <mergeCell ref="B79:AN79"/>
    <mergeCell ref="AH14:AH16"/>
    <mergeCell ref="AI14:AI16"/>
    <mergeCell ref="B86:AN86"/>
    <mergeCell ref="B93:AN93"/>
    <mergeCell ref="B99:AN99"/>
    <mergeCell ref="D106:F106"/>
    <mergeCell ref="D107:F107"/>
    <mergeCell ref="AK14:AK16"/>
    <mergeCell ref="AL14:AL16"/>
    <mergeCell ref="AJ14:AJ16"/>
    <mergeCell ref="AE14:AE16"/>
    <mergeCell ref="AF14:AF16"/>
    <mergeCell ref="AG14:AG16"/>
    <mergeCell ref="V14:V16"/>
    <mergeCell ref="W14:W16"/>
    <mergeCell ref="X14:X16"/>
    <mergeCell ref="Y14:Y16"/>
    <mergeCell ref="Z14:Z16"/>
    <mergeCell ref="AA14:AA16"/>
    <mergeCell ref="AD14:AD16"/>
    <mergeCell ref="P14:P16"/>
    <mergeCell ref="Q14:Q16"/>
    <mergeCell ref="R14:R16"/>
    <mergeCell ref="S14:S16"/>
    <mergeCell ref="T14:T16"/>
    <mergeCell ref="K14:K16"/>
    <mergeCell ref="L14:L16"/>
    <mergeCell ref="M14:M16"/>
    <mergeCell ref="N14:N16"/>
    <mergeCell ref="O14:O16"/>
    <mergeCell ref="B5:C5"/>
    <mergeCell ref="F6:AD6"/>
    <mergeCell ref="B8:AP8"/>
    <mergeCell ref="B9:AP9"/>
    <mergeCell ref="A11:A16"/>
    <mergeCell ref="B11:B16"/>
    <mergeCell ref="C11:C15"/>
    <mergeCell ref="D11:D16"/>
    <mergeCell ref="E11:E16"/>
    <mergeCell ref="F11:F16"/>
    <mergeCell ref="U14:U16"/>
    <mergeCell ref="G11:I15"/>
    <mergeCell ref="J11:AN13"/>
    <mergeCell ref="AO11:AO16"/>
    <mergeCell ref="AP11:AP16"/>
    <mergeCell ref="J14:J16"/>
    <mergeCell ref="B4:C4"/>
    <mergeCell ref="AD4:AP4"/>
    <mergeCell ref="B1:C1"/>
    <mergeCell ref="AE1:AP1"/>
    <mergeCell ref="B2:C2"/>
    <mergeCell ref="B3:C3"/>
    <mergeCell ref="AD3:A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Сентябрь</vt:lpstr>
    </vt:vector>
  </TitlesOfParts>
  <Company>PENOPLEX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Mechanic</dc:creator>
  <cp:lastModifiedBy>Client</cp:lastModifiedBy>
  <cp:lastPrinted>2017-08-29T11:08:26Z</cp:lastPrinted>
  <dcterms:created xsi:type="dcterms:W3CDTF">2016-07-29T12:22:01Z</dcterms:created>
  <dcterms:modified xsi:type="dcterms:W3CDTF">2017-08-30T07:10:21Z</dcterms:modified>
</cp:coreProperties>
</file>