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1840" windowHeight="9240"/>
  </bookViews>
  <sheets>
    <sheet name="общая экономия" sheetId="1" r:id="rId1"/>
  </sheets>
  <externalReferences>
    <externalReference r:id="rId2"/>
    <externalReference r:id="rId3"/>
    <externalReference r:id="rId4"/>
  </externalReferences>
  <definedNames>
    <definedName name="Byuer_КЭ">[1]dumps!$A$2:$A$35</definedName>
    <definedName name="postavshik">[2]Справочники!#REF!</definedName>
    <definedName name="SB">'[2]справочник 2'!$F$2:$F$4</definedName>
    <definedName name="yur">'[2]справочник 2'!$K$2:$K$7</definedName>
    <definedName name="валюта">'[2]справочник 2'!$Z$1:$Z$5</definedName>
    <definedName name="Выбрать">[1]dumps!$F$2:$F$3</definedName>
    <definedName name="Грузополучатель">[3]Заказчики!$B$2:$B$7</definedName>
    <definedName name="договора">[2]Справочники!#REF!</definedName>
    <definedName name="категория">'[2]справочник 2'!$J$2:$J$162</definedName>
    <definedName name="Категория_глобальной_таксономии_L3">[1]dumps!$C$2:$C$162</definedName>
    <definedName name="компании">[2]Auto!$D$22:$S$22</definedName>
    <definedName name="конкурс">'[2]справочник 2'!$I$2:$I$4</definedName>
    <definedName name="месяц">'[2]справочник 2'!$M$1</definedName>
    <definedName name="номера">[2]Справочники!#REF!</definedName>
    <definedName name="Обоснование_выбора">[1]dumps!$H$2:$H$4</definedName>
    <definedName name="Плательщик">[2]Справочники!#REF!</definedName>
    <definedName name="приложение">'[2]справочник 2'!$AE$1</definedName>
    <definedName name="увц">[2]Справочники!#REF!</definedName>
    <definedName name="Юр.лицо">[1]dumps!$E$2:$E$7</definedName>
  </definedNames>
  <calcPr calcId="145621"/>
</workbook>
</file>

<file path=xl/calcChain.xml><?xml version="1.0" encoding="utf-8"?>
<calcChain xmlns="http://schemas.openxmlformats.org/spreadsheetml/2006/main">
  <c r="AL3" i="1" l="1"/>
  <c r="AM3" i="1" l="1"/>
  <c r="AH3" i="1"/>
  <c r="AG3" i="1"/>
  <c r="AF3" i="1"/>
  <c r="AE3" i="1"/>
  <c r="AD3" i="1"/>
  <c r="AC3" i="1"/>
  <c r="AB3" i="1"/>
  <c r="AA3" i="1"/>
  <c r="Z3" i="1"/>
  <c r="Q3" i="1"/>
  <c r="AI3" i="1" l="1"/>
  <c r="AN3" i="1" s="1"/>
  <c r="AJ3" i="1" l="1" a="1"/>
  <c r="AJ3" i="1" s="1"/>
  <c r="AO3" i="1" s="1"/>
  <c r="AK3" i="1" l="1" a="1"/>
  <c r="AK3" i="1" s="1"/>
  <c r="AP3" i="1" s="1"/>
</calcChain>
</file>

<file path=xl/comments1.xml><?xml version="1.0" encoding="utf-8"?>
<comments xmlns="http://schemas.openxmlformats.org/spreadsheetml/2006/main">
  <authors>
    <author>Zhykrivetskaya, Tatiana {PI}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отражен ли конкурс в европейском отчете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например, если был проведен конкурс на оказание услуг в течение июля-октября 2016 года, необходимо указать в первом столбце Июль-16, во втором - Октябрь-16</t>
        </r>
      </text>
    </comment>
  </commentList>
</comments>
</file>

<file path=xl/sharedStrings.xml><?xml version="1.0" encoding="utf-8"?>
<sst xmlns="http://schemas.openxmlformats.org/spreadsheetml/2006/main" count="30" uniqueCount="17">
  <si>
    <r>
      <rPr>
        <b/>
        <sz val="18"/>
        <color rgb="FFFF0000"/>
        <rFont val="Calibri"/>
        <family val="2"/>
        <charset val="204"/>
        <scheme val="minor"/>
      </rPr>
      <t>Цена</t>
    </r>
    <r>
      <rPr>
        <b/>
        <sz val="11"/>
        <color theme="0"/>
        <rFont val="Calibri"/>
        <family val="2"/>
        <charset val="204"/>
        <scheme val="minor"/>
      </rPr>
      <t xml:space="preserve"> за </t>
    </r>
    <r>
      <rPr>
        <b/>
        <sz val="18"/>
        <color rgb="FFFF0000"/>
        <rFont val="Calibri"/>
        <family val="2"/>
        <charset val="204"/>
        <scheme val="minor"/>
      </rPr>
      <t>1</t>
    </r>
    <r>
      <rPr>
        <b/>
        <sz val="11"/>
        <color theme="0"/>
        <rFont val="Calibri"/>
        <family val="2"/>
        <charset val="204"/>
        <scheme val="minor"/>
      </rPr>
      <t xml:space="preserve"> ед.продукции, руб.</t>
    </r>
  </si>
  <si>
    <t>Наименования соответствующих ценам поставщиков</t>
  </si>
  <si>
    <t>Цена за 1 ед.продукции, руб.</t>
  </si>
  <si>
    <t>Цена прошл года</t>
  </si>
  <si>
    <t>Пост 1</t>
  </si>
  <si>
    <t>Пост 2</t>
  </si>
  <si>
    <t>Пост 3</t>
  </si>
  <si>
    <t>Пост 4</t>
  </si>
  <si>
    <t>Пост 5</t>
  </si>
  <si>
    <t>Пост 6</t>
  </si>
  <si>
    <t>Пост 7</t>
  </si>
  <si>
    <t>Пост 8</t>
  </si>
  <si>
    <t>Выбор</t>
  </si>
  <si>
    <t>Min 1</t>
  </si>
  <si>
    <t>Min 2</t>
  </si>
  <si>
    <t>Min 3</t>
  </si>
  <si>
    <t>AVERAGE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</si>
</sst>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189B4"/>
        <bgColor indexed="64"/>
      </patternFill>
    </fill>
    <fill>
      <patternFill patternType="solid">
        <fgColor rgb="FF96005A"/>
        <bgColor indexed="64"/>
      </patternFill>
    </fill>
    <fill>
      <patternFill patternType="solid">
        <fgColor rgb="FF008240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4" borderId="4" xfId="1" applyFont="1" applyFill="1" applyBorder="1" applyAlignment="1" applyProtection="1">
      <alignment horizontal="center" vertical="top" wrapText="1"/>
    </xf>
    <xf numFmtId="0" fontId="5" fillId="0" borderId="0" xfId="2"/>
    <xf numFmtId="165" fontId="2" fillId="3" borderId="1" xfId="1" applyNumberFormat="1" applyFont="1" applyFill="1" applyBorder="1" applyAlignment="1" applyProtection="1">
      <alignment horizontal="center" vertical="top" wrapText="1"/>
    </xf>
    <xf numFmtId="165" fontId="2" fillId="3" borderId="1" xfId="1" applyNumberFormat="1" applyFont="1" applyFill="1" applyBorder="1" applyAlignment="1" applyProtection="1">
      <alignment vertical="top" wrapText="1"/>
    </xf>
    <xf numFmtId="0" fontId="2" fillId="5" borderId="1" xfId="1" applyFont="1" applyFill="1" applyBorder="1" applyAlignment="1" applyProtection="1">
      <alignment horizontal="center" vertical="top" wrapText="1"/>
    </xf>
    <xf numFmtId="0" fontId="2" fillId="6" borderId="1" xfId="1" applyFont="1" applyFill="1" applyBorder="1" applyAlignment="1" applyProtection="1">
      <alignment horizontal="center" vertical="top" wrapText="1"/>
    </xf>
    <xf numFmtId="0" fontId="2" fillId="6" borderId="12" xfId="1" applyFont="1" applyFill="1" applyBorder="1" applyAlignment="1" applyProtection="1">
      <alignment horizontal="center" vertical="top" wrapText="1"/>
    </xf>
    <xf numFmtId="0" fontId="5" fillId="7" borderId="13" xfId="2" applyFill="1" applyBorder="1" applyAlignment="1">
      <alignment horizontal="center" vertical="top"/>
    </xf>
    <xf numFmtId="0" fontId="2" fillId="8" borderId="1" xfId="1" applyFont="1" applyFill="1" applyBorder="1" applyAlignment="1" applyProtection="1">
      <alignment horizontal="center" vertical="top" wrapText="1"/>
    </xf>
    <xf numFmtId="0" fontId="5" fillId="9" borderId="0" xfId="2" applyFill="1" applyBorder="1" applyAlignment="1" applyProtection="1">
      <alignment horizontal="center" vertical="center"/>
    </xf>
    <xf numFmtId="0" fontId="5" fillId="0" borderId="0" xfId="2" applyNumberFormat="1" applyBorder="1" applyAlignment="1" applyProtection="1"/>
    <xf numFmtId="0" fontId="5" fillId="10" borderId="0" xfId="2" applyFill="1" applyBorder="1" applyAlignment="1" applyProtection="1"/>
    <xf numFmtId="165" fontId="5" fillId="10" borderId="0" xfId="2" applyNumberFormat="1" applyFill="1" applyBorder="1" applyAlignment="1" applyProtection="1"/>
    <xf numFmtId="0" fontId="5" fillId="10" borderId="0" xfId="2" applyNumberFormat="1" applyFill="1" applyBorder="1" applyAlignment="1" applyProtection="1"/>
    <xf numFmtId="0" fontId="5" fillId="0" borderId="0" xfId="2" applyBorder="1" applyAlignment="1" applyProtection="1"/>
    <xf numFmtId="0" fontId="5" fillId="0" borderId="0" xfId="2" applyFill="1" applyBorder="1" applyAlignment="1" applyProtection="1"/>
    <xf numFmtId="164" fontId="0" fillId="0" borderId="0" xfId="3" applyFont="1" applyBorder="1" applyAlignment="1" applyProtection="1"/>
    <xf numFmtId="164" fontId="0" fillId="0" borderId="0" xfId="3" applyFont="1" applyFill="1" applyBorder="1" applyAlignment="1" applyProtection="1">
      <alignment horizontal="right"/>
    </xf>
    <xf numFmtId="0" fontId="0" fillId="0" borderId="0" xfId="3" applyNumberFormat="1" applyFont="1" applyFill="1" applyBorder="1" applyAlignment="1" applyProtection="1">
      <alignment horizontal="right"/>
    </xf>
    <xf numFmtId="0" fontId="5" fillId="0" borderId="0" xfId="2" applyNumberFormat="1"/>
    <xf numFmtId="2" fontId="5" fillId="11" borderId="0" xfId="2" applyNumberFormat="1" applyFill="1"/>
    <xf numFmtId="0" fontId="2" fillId="8" borderId="11" xfId="1" applyFont="1" applyFill="1" applyBorder="1" applyAlignment="1" applyProtection="1">
      <alignment horizontal="center" vertical="top" wrapText="1"/>
    </xf>
    <xf numFmtId="0" fontId="2" fillId="8" borderId="7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4" xfId="1" applyFont="1" applyFill="1" applyBorder="1" applyAlignment="1" applyProtection="1">
      <alignment horizontal="center" vertical="top" wrapText="1"/>
    </xf>
    <xf numFmtId="165" fontId="2" fillId="2" borderId="1" xfId="1" applyNumberFormat="1" applyFont="1" applyFill="1" applyBorder="1" applyAlignment="1" applyProtection="1">
      <alignment horizontal="center" vertical="top" wrapText="1"/>
    </xf>
    <xf numFmtId="165" fontId="2" fillId="2" borderId="4" xfId="1" applyNumberFormat="1" applyFont="1" applyFill="1" applyBorder="1" applyAlignment="1" applyProtection="1">
      <alignment horizontal="center" vertical="top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4" xfId="1" applyNumberFormat="1" applyFont="1" applyFill="1" applyBorder="1" applyAlignment="1" applyProtection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top" wrapText="1"/>
    </xf>
    <xf numFmtId="0" fontId="2" fillId="5" borderId="5" xfId="1" applyFont="1" applyFill="1" applyBorder="1" applyAlignment="1" applyProtection="1">
      <alignment horizontal="center" vertical="top" wrapText="1"/>
    </xf>
    <xf numFmtId="0" fontId="2" fillId="5" borderId="3" xfId="1" applyFont="1" applyFill="1" applyBorder="1" applyAlignment="1" applyProtection="1">
      <alignment horizontal="center" vertical="top" wrapText="1"/>
    </xf>
    <xf numFmtId="0" fontId="2" fillId="6" borderId="6" xfId="1" applyFont="1" applyFill="1" applyBorder="1" applyAlignment="1" applyProtection="1">
      <alignment horizontal="center" vertical="top" wrapText="1"/>
    </xf>
    <xf numFmtId="0" fontId="2" fillId="6" borderId="7" xfId="1" applyFont="1" applyFill="1" applyBorder="1" applyAlignment="1" applyProtection="1">
      <alignment horizontal="center" vertical="top" wrapText="1"/>
    </xf>
    <xf numFmtId="0" fontId="5" fillId="7" borderId="8" xfId="2" applyFill="1" applyBorder="1" applyAlignment="1">
      <alignment horizontal="center" vertical="center"/>
    </xf>
    <xf numFmtId="0" fontId="5" fillId="7" borderId="9" xfId="2" applyFill="1" applyBorder="1" applyAlignment="1">
      <alignment horizontal="center" vertical="center"/>
    </xf>
    <xf numFmtId="0" fontId="5" fillId="7" borderId="10" xfId="2" applyFill="1" applyBorder="1" applyAlignment="1">
      <alignment horizontal="center" vertical="center"/>
    </xf>
    <xf numFmtId="0" fontId="2" fillId="3" borderId="2" xfId="1" applyFont="1" applyFill="1" applyBorder="1" applyAlignment="1" applyProtection="1">
      <alignment horizontal="center" vertical="top" wrapText="1"/>
    </xf>
    <xf numFmtId="0" fontId="2" fillId="3" borderId="3" xfId="1" applyFont="1" applyFill="1" applyBorder="1" applyAlignment="1" applyProtection="1">
      <alignment horizontal="center" vertical="top" wrapText="1"/>
    </xf>
  </cellXfs>
  <cellStyles count="9">
    <cellStyle name="Comma 2" xfId="3"/>
    <cellStyle name="Normal 2" xfId="2"/>
    <cellStyle name="Normal 2 2" xfId="1"/>
    <cellStyle name="Normal 3" xfId="4"/>
    <cellStyle name="Normal 3 2" xfId="5"/>
    <cellStyle name="Normal 4" xfId="6"/>
    <cellStyle name="Normal 5" xfId="7"/>
    <cellStyle name="Normal 5 2" xf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OC\&#1054;&#1090;&#1095;&#1077;&#1090;&#1099;\&#1046;&#1080;&#1082;&#1088;&#1080;&#1074;&#1077;&#1094;&#1082;&#1072;&#1103;\&#1054;&#1090;&#1095;&#1077;&#1090;%20&#1087;&#1086;%20&#1101;&#1082;&#1086;&#1085;&#1086;&#1084;&#1080;&#1080;%20_2017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178298/Data/Downloads/&#1041;&#1057;&#1040;&#1055;%20v%203.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174397\AppData\Local\Microsoft\Windows\Temporary%20Internet%20Files\Content.Outlook\WRYGMNOE\&#1087;&#1088;&#1080;&#1084;&#1077;&#1088;%20&#1092;&#1086;&#1088;&#1084;&#1099;%20&#1079;&#1072;&#1082;&#1072;&#1079;&#1072;%20PepsiCo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s"/>
      <sheetName val="TB_Productivity Tracker_n"/>
      <sheetName val="FR"/>
    </sheetNames>
    <sheetDataSet>
      <sheetData sheetId="0">
        <row r="2">
          <cell r="A2" t="str">
            <v>Батманова А</v>
          </cell>
          <cell r="C2" t="str">
            <v>Автомобильные шины</v>
          </cell>
          <cell r="E2" t="str">
            <v>ПСХ</v>
          </cell>
          <cell r="F2" t="str">
            <v>Да</v>
          </cell>
          <cell r="H2" t="str">
            <v>Короче срок поставки</v>
          </cell>
        </row>
        <row r="3">
          <cell r="A3" t="str">
            <v>Безлепкина Н</v>
          </cell>
          <cell r="C3" t="str">
            <v>Аренда объектов недвижимости</v>
          </cell>
          <cell r="E3" t="str">
            <v>Фрито</v>
          </cell>
          <cell r="F3" t="str">
            <v>Нет</v>
          </cell>
          <cell r="H3" t="str">
            <v>Качество товара/услуг</v>
          </cell>
        </row>
        <row r="4">
          <cell r="A4" t="str">
            <v>Берибисов А</v>
          </cell>
          <cell r="C4" t="str">
            <v>Аренда торговых автоматов</v>
          </cell>
          <cell r="E4" t="str">
            <v>Леб</v>
          </cell>
          <cell r="H4">
            <v>0</v>
          </cell>
        </row>
        <row r="5">
          <cell r="A5" t="str">
            <v>Богуславская Л</v>
          </cell>
          <cell r="C5" t="str">
            <v>Аудио-видеоаппаратура</v>
          </cell>
          <cell r="E5" t="str">
            <v xml:space="preserve">ВБД </v>
          </cell>
        </row>
        <row r="6">
          <cell r="A6" t="str">
            <v>Буйновец О</v>
          </cell>
          <cell r="C6" t="str">
            <v>Аутсорсинг - административный персонал</v>
          </cell>
          <cell r="E6" t="str">
            <v>ВБД Н</v>
          </cell>
        </row>
        <row r="7">
          <cell r="A7" t="str">
            <v>Валей А</v>
          </cell>
          <cell r="C7" t="str">
            <v>Аутсорсинг - водители</v>
          </cell>
          <cell r="E7" t="str">
            <v>Энтер Логистика</v>
          </cell>
        </row>
        <row r="8">
          <cell r="A8" t="str">
            <v>Гордеева О</v>
          </cell>
          <cell r="C8" t="str">
            <v>Аутсорсинг - производство и склад</v>
          </cell>
        </row>
        <row r="9">
          <cell r="A9" t="str">
            <v>Гоцко В</v>
          </cell>
          <cell r="C9" t="str">
            <v>Аутсорсинг - специалисты</v>
          </cell>
        </row>
        <row r="10">
          <cell r="A10" t="str">
            <v>Жило Т</v>
          </cell>
          <cell r="C10" t="str">
            <v>Банковские услуги</v>
          </cell>
        </row>
        <row r="11">
          <cell r="A11" t="str">
            <v>Иванова Н</v>
          </cell>
          <cell r="C11" t="str">
            <v>Благоустройство и озеленение</v>
          </cell>
        </row>
        <row r="12">
          <cell r="A12" t="str">
            <v>Иващенко С</v>
          </cell>
          <cell r="C12" t="str">
            <v>Бухучет и аудит</v>
          </cell>
        </row>
        <row r="13">
          <cell r="A13" t="str">
            <v>Исайкова Т</v>
          </cell>
          <cell r="C13" t="str">
            <v>Вендинговое оборудование</v>
          </cell>
        </row>
        <row r="14">
          <cell r="A14" t="str">
            <v>Карелина М</v>
          </cell>
          <cell r="C14" t="str">
            <v>Вкладыши внутри упаковки</v>
          </cell>
        </row>
        <row r="15">
          <cell r="A15" t="str">
            <v>Колышева В</v>
          </cell>
          <cell r="C15" t="str">
            <v>Вода</v>
          </cell>
        </row>
        <row r="16">
          <cell r="A16" t="str">
            <v>Коновалова К</v>
          </cell>
          <cell r="C16" t="str">
            <v>Вознаграждение PR-агентства за организацию внешних коммуникаций</v>
          </cell>
        </row>
        <row r="17">
          <cell r="A17" t="str">
            <v>Лыжникова М</v>
          </cell>
          <cell r="C17" t="str">
            <v>Вознаграждение агентства по промо-мероприятиям</v>
          </cell>
        </row>
        <row r="18">
          <cell r="A18" t="str">
            <v>Мачульский Д</v>
          </cell>
          <cell r="C18" t="str">
            <v>Вознаграждение знаменитостям (реклама и пропаганда)</v>
          </cell>
        </row>
        <row r="19">
          <cell r="A19" t="str">
            <v>Мишина А</v>
          </cell>
          <cell r="C19" t="str">
            <v>Вознаграждение консультантам</v>
          </cell>
        </row>
        <row r="20">
          <cell r="A20" t="str">
            <v>Павлова С</v>
          </cell>
          <cell r="C20" t="str">
            <v>Вознаграждение креативного агентства</v>
          </cell>
        </row>
        <row r="21">
          <cell r="A21" t="str">
            <v>Пилюгин С</v>
          </cell>
          <cell r="C21" t="str">
            <v>Вознаграждение медиа-агентства (стратегия, планирование, размещение, комиссия, бонус)</v>
          </cell>
        </row>
        <row r="22">
          <cell r="A22" t="str">
            <v>Резцова О</v>
          </cell>
          <cell r="C22" t="str">
            <v>Вознаграждение тревэл-агентства</v>
          </cell>
        </row>
        <row r="23">
          <cell r="A23" t="str">
            <v>Савченко Ю</v>
          </cell>
          <cell r="C23" t="str">
            <v>Вспомогательные услуги для ИТ</v>
          </cell>
        </row>
        <row r="24">
          <cell r="A24" t="str">
            <v>Селиванова Д</v>
          </cell>
          <cell r="C24" t="str">
            <v>Вывоз вредных и токсичных отходов</v>
          </cell>
        </row>
        <row r="25">
          <cell r="A25" t="str">
            <v>Сурчалова Т</v>
          </cell>
          <cell r="C25" t="str">
            <v>Вывоз и переработка мусора</v>
          </cell>
        </row>
        <row r="26">
          <cell r="A26" t="str">
            <v>Тимофеева А</v>
          </cell>
          <cell r="C26" t="str">
            <v>Грузовые автомобили - аренда/лизинг</v>
          </cell>
        </row>
        <row r="27">
          <cell r="A27" t="str">
            <v>Тришин И</v>
          </cell>
          <cell r="C27" t="str">
            <v>Грузовые автомобили - закупка</v>
          </cell>
        </row>
        <row r="28">
          <cell r="A28" t="str">
            <v>Фролова Ю</v>
          </cell>
          <cell r="C28" t="str">
            <v>Дезинсекция</v>
          </cell>
        </row>
        <row r="29">
          <cell r="A29" t="str">
            <v>Хафиди С</v>
          </cell>
          <cell r="C29" t="str">
            <v xml:space="preserve">Дизайн и разработка ПОС материалов </v>
          </cell>
        </row>
        <row r="30">
          <cell r="A30" t="str">
            <v>Черепок В</v>
          </cell>
          <cell r="C30" t="str">
            <v>Дизайн упаковки</v>
          </cell>
        </row>
        <row r="31">
          <cell r="A31" t="str">
            <v>Черешнева О</v>
          </cell>
          <cell r="C31" t="str">
            <v>Добровольное медицинское страхование</v>
          </cell>
        </row>
        <row r="32">
          <cell r="A32" t="str">
            <v>Челышев К</v>
          </cell>
          <cell r="C32" t="str">
            <v>Земля</v>
          </cell>
        </row>
        <row r="33">
          <cell r="A33" t="str">
            <v>Царегородцева Е</v>
          </cell>
          <cell r="C33" t="str">
            <v>Земля</v>
          </cell>
        </row>
        <row r="34">
          <cell r="A34" t="str">
            <v>Шлыкова Л</v>
          </cell>
          <cell r="C34" t="str">
            <v>Изготовление временных ПОС материалов</v>
          </cell>
        </row>
        <row r="35">
          <cell r="A35" t="str">
            <v>Шубина Т</v>
          </cell>
          <cell r="C35" t="str">
            <v>Изготовление вывесок, указателей, украшений для торговых точек</v>
          </cell>
        </row>
        <row r="36">
          <cell r="C36" t="str">
            <v>Изготовление постоянных ПОС материалов</v>
          </cell>
        </row>
        <row r="37">
          <cell r="C37" t="str">
            <v>Изготовление скользящих дисплеев для торговых точек</v>
          </cell>
        </row>
        <row r="38">
          <cell r="C38" t="str">
            <v>Инструменты</v>
          </cell>
        </row>
        <row r="39">
          <cell r="C39" t="str">
            <v>Информационное партнерство</v>
          </cell>
        </row>
        <row r="40">
          <cell r="C40" t="str">
            <v>Исследования рынка, за исключением связанных с инновациями</v>
          </cell>
        </row>
        <row r="41">
          <cell r="C41" t="str">
            <v>ИТ - временный персонал</v>
          </cell>
        </row>
        <row r="42">
          <cell r="C42" t="str">
            <v>ИТ - консалтинг</v>
          </cell>
        </row>
        <row r="43">
          <cell r="C43" t="str">
            <v>ИТ - реализация проектов</v>
          </cell>
        </row>
        <row r="44">
          <cell r="C44" t="str">
            <v>ИТ - служба техподдержки</v>
          </cell>
        </row>
        <row r="45">
          <cell r="C45" t="str">
            <v>ИТ- разработка приложений</v>
          </cell>
        </row>
        <row r="46">
          <cell r="C46" t="str">
            <v>Капитальные строения</v>
          </cell>
        </row>
        <row r="47">
          <cell r="C47" t="str">
            <v>Капитальные строения</v>
          </cell>
        </row>
        <row r="48">
          <cell r="C48" t="str">
            <v>Капитальные строения</v>
          </cell>
        </row>
        <row r="49">
          <cell r="C49" t="str">
            <v>Клеи и герметики</v>
          </cell>
        </row>
        <row r="50">
          <cell r="C50" t="str">
            <v>Консультационные и административные услуги</v>
          </cell>
        </row>
        <row r="51">
          <cell r="C51" t="str">
            <v>Контрольно-измерительные приборы</v>
          </cell>
        </row>
        <row r="52">
          <cell r="C52" t="str">
            <v>Корпоративные автомобили - аренда/лизинг</v>
          </cell>
        </row>
        <row r="53">
          <cell r="C53" t="str">
            <v>Корпоративные автомобили - закупка</v>
          </cell>
        </row>
        <row r="54">
          <cell r="C54" t="str">
            <v>Корпоративные мероприятия (через агентства)</v>
          </cell>
        </row>
        <row r="55">
          <cell r="C55" t="str">
            <v>Курьерские услуги</v>
          </cell>
        </row>
        <row r="56">
          <cell r="C56" t="str">
            <v>Лабораторное и научно-исследовательское оборудование</v>
          </cell>
        </row>
        <row r="57">
          <cell r="C57" t="str">
            <v>Маркетинговое оборудование - запчасти</v>
          </cell>
        </row>
        <row r="58">
          <cell r="C58" t="str">
            <v>Маркетинговое оборудование - хранение, перевозка, обслуживание, ремонт</v>
          </cell>
        </row>
        <row r="59">
          <cell r="C59" t="str">
            <v>Материалы для чистки и уборки</v>
          </cell>
        </row>
        <row r="60">
          <cell r="C60" t="str">
            <v>Мебель</v>
          </cell>
        </row>
        <row r="61">
          <cell r="C61" t="str">
            <v>Мебель и оборудование для кафе</v>
          </cell>
        </row>
        <row r="62">
          <cell r="C62" t="str">
            <v>Медиа аудит</v>
          </cell>
        </row>
        <row r="63">
          <cell r="C63" t="str">
            <v>Медицинские услуги</v>
          </cell>
        </row>
        <row r="64">
          <cell r="C64" t="str">
            <v>Мероприятия по связям с общественностью</v>
          </cell>
        </row>
        <row r="65">
          <cell r="C65" t="str">
            <v>Мерчандайзинг</v>
          </cell>
        </row>
        <row r="66">
          <cell r="C66" t="str">
            <v>Мониторы</v>
          </cell>
        </row>
        <row r="67">
          <cell r="C67" t="str">
            <v>Настольные компьютеры, ноутбуки, планшеты</v>
          </cell>
        </row>
        <row r="68">
          <cell r="C68" t="str">
            <v>Отопление, вентиляция, циркуляция воздуха</v>
          </cell>
        </row>
        <row r="69">
          <cell r="C69" t="str">
            <v>Охранные услуги</v>
          </cell>
        </row>
        <row r="70">
          <cell r="C70" t="str">
            <v>Переезд</v>
          </cell>
        </row>
        <row r="71">
          <cell r="C71" t="str">
            <v>Переменные расходы PR-агентства (командировочные, административные и т.п.)</v>
          </cell>
        </row>
        <row r="72">
          <cell r="C72" t="str">
            <v>Переменные расходы агентства по промо-мероприятиям (командировочные, административные и т.п.)</v>
          </cell>
        </row>
        <row r="73">
          <cell r="C73" t="str">
            <v>Переменные расходы креативного агентства (командировочные, административные и т.п.)</v>
          </cell>
        </row>
        <row r="74">
          <cell r="C74" t="str">
            <v>Переменные расходы медиа-агентства (командировочные, административные и т.п.)</v>
          </cell>
        </row>
        <row r="75">
          <cell r="C75" t="str">
            <v>Переупаковка</v>
          </cell>
        </row>
        <row r="76">
          <cell r="C76" t="str">
            <v>Периферийные устройства</v>
          </cell>
        </row>
        <row r="77">
          <cell r="C77" t="str">
            <v>Плата за право собственности / Лига прав</v>
          </cell>
        </row>
        <row r="78">
          <cell r="C78" t="str">
            <v>ПО (лицензии)</v>
          </cell>
        </row>
        <row r="79">
          <cell r="C79" t="str">
            <v>ПО как услуга</v>
          </cell>
        </row>
        <row r="80">
          <cell r="C80" t="str">
            <v>Погрузо-разгрузочное оборудование - аренда</v>
          </cell>
        </row>
        <row r="81">
          <cell r="C81" t="str">
            <v>Погрузо-разгрузочное оборудование - закупка</v>
          </cell>
        </row>
        <row r="82">
          <cell r="C82" t="str">
            <v>Подписка, членские взносы</v>
          </cell>
        </row>
        <row r="83">
          <cell r="C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C84" t="str">
            <v>ПОС материалы - хранение, перевозка, установка</v>
          </cell>
        </row>
        <row r="85">
          <cell r="C85" t="str">
            <v>Поставка продуктов и оборудования для организации питания</v>
          </cell>
        </row>
        <row r="86">
          <cell r="C86" t="str">
            <v>Поставки для офиса</v>
          </cell>
        </row>
        <row r="87">
          <cell r="C87" t="str">
            <v>Постмиксы</v>
          </cell>
        </row>
        <row r="88">
          <cell r="C88" t="str">
            <v>Потребительские исследования на общих данных (для нескольких компаний)</v>
          </cell>
        </row>
        <row r="89">
          <cell r="C89" t="str">
            <v>Почтовые расходы</v>
          </cell>
        </row>
        <row r="90">
          <cell r="C90" t="str">
            <v>Принтеры</v>
          </cell>
        </row>
        <row r="91">
          <cell r="C91" t="str">
            <v>Природный газ</v>
          </cell>
        </row>
        <row r="92">
          <cell r="C92" t="str">
            <v>Проведение промо-мероприятий</v>
          </cell>
        </row>
        <row r="93">
          <cell r="C93" t="str">
            <v>Производственное оборудование - обслуживание и ремонт</v>
          </cell>
        </row>
        <row r="94">
          <cell r="C94" t="str">
            <v>Производственное оборудование и ключевые запасные части производственных линий</v>
          </cell>
        </row>
        <row r="95">
          <cell r="C95" t="str">
            <v>Производство Интернет-рекламы</v>
          </cell>
        </row>
        <row r="96">
          <cell r="C96" t="str">
            <v>Производство рекламы, выкуп прав</v>
          </cell>
        </row>
        <row r="97">
          <cell r="C97" t="str">
            <v>Промоматериалы</v>
          </cell>
        </row>
        <row r="98">
          <cell r="C98" t="str">
            <v>Промышленная фильтрация и очистка</v>
          </cell>
        </row>
        <row r="99">
          <cell r="C99" t="str">
            <v>Промышленные чернила и ленты</v>
          </cell>
        </row>
        <row r="100">
          <cell r="C100" t="str">
            <v>Промышленный газ - оборудование для производства</v>
          </cell>
        </row>
        <row r="101">
          <cell r="C101" t="str">
            <v>Промышленный газ - покупка</v>
          </cell>
        </row>
        <row r="102">
          <cell r="C102" t="str">
            <v>Прямая рассылка - разработка концепции</v>
          </cell>
        </row>
        <row r="103">
          <cell r="C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C104" t="str">
            <v>Развлекательные услуги</v>
          </cell>
        </row>
        <row r="105">
          <cell r="C105" t="str">
            <v>Размещение в СМИ</v>
          </cell>
        </row>
        <row r="106">
          <cell r="C106" t="str">
            <v>Размещение и реализация - прочее</v>
          </cell>
        </row>
        <row r="107">
          <cell r="C107" t="str">
            <v>Разработка концепции и создание контента - прочее</v>
          </cell>
        </row>
        <row r="108">
          <cell r="C108" t="str">
            <v>Разработка упаковки и запуск нового продукта (только если часть A&amp;M бюджета)</v>
          </cell>
        </row>
        <row r="109">
          <cell r="C109" t="str">
            <v>Расходные материалы и реагенты для лабораторий</v>
          </cell>
        </row>
        <row r="110">
          <cell r="C110" t="str">
            <v>Санобработка, дезинфекция</v>
          </cell>
        </row>
        <row r="111">
          <cell r="C111" t="str">
            <v>Серверы</v>
          </cell>
        </row>
        <row r="112">
          <cell r="C112" t="str">
            <v>Сетевое оборудование</v>
          </cell>
        </row>
        <row r="113">
          <cell r="C113" t="str">
            <v>Силовые генераторы</v>
          </cell>
        </row>
        <row r="114">
          <cell r="C114" t="str">
            <v>Склад - аренда</v>
          </cell>
        </row>
        <row r="115">
          <cell r="C115" t="str">
            <v>Склад - обслуживание и ремонт</v>
          </cell>
        </row>
        <row r="116">
          <cell r="C116" t="str">
            <v>Складское оборудование - закупка</v>
          </cell>
        </row>
        <row r="117">
          <cell r="C117" t="str">
            <v>Смазочные материалы</v>
          </cell>
        </row>
        <row r="118">
          <cell r="C118" t="str">
            <v>Специальное оборудование - запчасти</v>
          </cell>
        </row>
        <row r="119">
          <cell r="C119" t="str">
            <v>Специальное оборудование - обслуживание и ремонт</v>
          </cell>
        </row>
        <row r="120">
          <cell r="C120" t="str">
            <v>Спецодежда и СИЗ</v>
          </cell>
        </row>
        <row r="121">
          <cell r="C121" t="str">
            <v>Средства индивидуальной защиты</v>
          </cell>
        </row>
        <row r="122">
          <cell r="C122" t="str">
            <v>Стаканы, кружки, предметы сервировки</v>
          </cell>
        </row>
        <row r="123">
          <cell r="C123" t="str">
            <v>Стандартные механические запчасти</v>
          </cell>
        </row>
        <row r="124">
          <cell r="C124" t="str">
            <v>Стандартные электрические запчасти</v>
          </cell>
        </row>
        <row r="125">
          <cell r="C125" t="str">
            <v>Страхование жизни, Страхование от несчастных случаев</v>
          </cell>
        </row>
        <row r="126">
          <cell r="C126" t="str">
            <v>Страхование коммерческих рисков</v>
          </cell>
        </row>
        <row r="127">
          <cell r="C127" t="str">
            <v>Сэмплинг - реализация проекта</v>
          </cell>
        </row>
        <row r="128">
          <cell r="C128" t="str">
            <v>Такси и прочие наземные перевозки пассажиров</v>
          </cell>
        </row>
        <row r="129">
          <cell r="C129" t="str">
            <v>Тестирование продукта, образцы (только если часть A&amp;M бюджета)</v>
          </cell>
        </row>
        <row r="130">
          <cell r="C130" t="str">
            <v>Топливо</v>
          </cell>
        </row>
        <row r="131">
          <cell r="C131" t="str">
            <v>Транспорт - обслуживание и ремонт</v>
          </cell>
        </row>
        <row r="132">
          <cell r="C132" t="str">
            <v>Тренинги</v>
          </cell>
        </row>
        <row r="133">
          <cell r="C133" t="str">
            <v>Уборка и санобработка - услуги</v>
          </cell>
        </row>
        <row r="134">
          <cell r="C134" t="str">
            <v>Упаковочное оборудование</v>
          </cell>
        </row>
        <row r="135">
          <cell r="C135" t="str">
            <v>Упаковочные и паллетные этикетки</v>
          </cell>
        </row>
        <row r="136">
          <cell r="C136" t="str">
            <v>Услуги аудио/видео конференц-связи</v>
          </cell>
        </row>
        <row r="137">
          <cell r="C137" t="str">
            <v>Услуги веб конференц-связи</v>
          </cell>
        </row>
        <row r="138">
          <cell r="C138" t="str">
            <v>Услуги мобильной связи</v>
          </cell>
        </row>
        <row r="139">
          <cell r="C139" t="str">
            <v>Услуги налогового консультанта</v>
          </cell>
        </row>
        <row r="140">
          <cell r="C140" t="str">
            <v>Услуги передачи данных</v>
          </cell>
        </row>
        <row r="141">
          <cell r="C141" t="str">
            <v>Услуги по организации питания, кейтеринг</v>
          </cell>
        </row>
        <row r="142">
          <cell r="C142" t="str">
            <v>Услуги по очистке воды</v>
          </cell>
        </row>
        <row r="143">
          <cell r="C143" t="str">
            <v>Услуги по подбору персонала</v>
          </cell>
        </row>
        <row r="144">
          <cell r="C144" t="str">
            <v>Услуги по таможенной очистке</v>
          </cell>
        </row>
        <row r="145">
          <cell r="C145" t="str">
            <v>Услуги прачечной</v>
          </cell>
        </row>
        <row r="146">
          <cell r="C146" t="str">
            <v>Услуги стационарной связи</v>
          </cell>
        </row>
        <row r="147">
          <cell r="C147" t="str">
            <v>Услуги управления капитальными проектами</v>
          </cell>
        </row>
        <row r="148">
          <cell r="C148" t="str">
            <v>Установка, монтаж оборудования</v>
          </cell>
        </row>
        <row r="149">
          <cell r="C149" t="str">
            <v>Устройства и комплектующие для мобильной связи</v>
          </cell>
        </row>
        <row r="150">
          <cell r="C150" t="str">
            <v>Устройства и комплектующие для стационарной связи</v>
          </cell>
        </row>
        <row r="151">
          <cell r="C151" t="str">
            <v>Устройства слежения за транспортными средствами</v>
          </cell>
        </row>
        <row r="152">
          <cell r="C152" t="str">
            <v>Химикалии - уборка и санобработка</v>
          </cell>
        </row>
        <row r="153">
          <cell r="C153" t="str">
            <v>Холодильники</v>
          </cell>
        </row>
        <row r="154">
          <cell r="C154" t="str">
            <v>Хостинг - оборудование</v>
          </cell>
        </row>
        <row r="155">
          <cell r="C155" t="str">
            <v>Хостинг - услуги</v>
          </cell>
        </row>
        <row r="156">
          <cell r="C156" t="str">
            <v>Хостинг ПО</v>
          </cell>
        </row>
        <row r="157">
          <cell r="C157" t="str">
            <v>Экспериментальные и сравнительные тестирования продуктов питания</v>
          </cell>
        </row>
        <row r="158">
          <cell r="C158" t="str">
            <v>Эксплуатация и обслуживание объектов недвижимости</v>
          </cell>
        </row>
        <row r="159">
          <cell r="C159" t="str">
            <v>Эксплуатация и обслуживание объектов недвижимости</v>
          </cell>
        </row>
        <row r="160">
          <cell r="C160" t="str">
            <v>Электроинструменты</v>
          </cell>
        </row>
        <row r="161">
          <cell r="C161" t="str">
            <v>Электроэнергия</v>
          </cell>
        </row>
        <row r="162">
          <cell r="C162" t="str">
            <v>Юридические услуги (нотариус, госпошлины, судебные расходы)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справочник 2"/>
      <sheetName val="Приложение 1"/>
      <sheetName val="общая экономия"/>
      <sheetName val="Курс валют"/>
      <sheetName val="Справочники"/>
      <sheetName val="Попозиционно"/>
    </sheetNames>
    <sheetDataSet>
      <sheetData sheetId="0">
        <row r="32">
          <cell r="D32" t="str">
            <v/>
          </cell>
          <cell r="F32" t="str">
            <v/>
          </cell>
          <cell r="H32" t="str">
            <v/>
          </cell>
          <cell r="J32" t="str">
            <v/>
          </cell>
          <cell r="L32" t="str">
            <v/>
          </cell>
          <cell r="N32" t="str">
            <v/>
          </cell>
          <cell r="P32" t="str">
            <v/>
          </cell>
          <cell r="R32" t="str">
            <v/>
          </cell>
        </row>
      </sheetData>
      <sheetData sheetId="1">
        <row r="1">
          <cell r="M1" t="str">
            <v>Месяц</v>
          </cell>
          <cell r="Y1" t="str">
            <v/>
          </cell>
          <cell r="Z1" t="str">
            <v>выберите из списка</v>
          </cell>
          <cell r="AE1" t="str">
            <v>данные в приложение 1</v>
          </cell>
        </row>
        <row r="2">
          <cell r="F2" t="str">
            <v>положительное</v>
          </cell>
          <cell r="I2" t="str">
            <v>выберите из списка</v>
          </cell>
          <cell r="J2" t="str">
            <v>Автомобильные шины</v>
          </cell>
          <cell r="K2" t="str">
            <v>ПСХ</v>
          </cell>
          <cell r="X2" t="str">
            <v/>
          </cell>
          <cell r="Y2" t="str">
            <v/>
          </cell>
          <cell r="Z2" t="str">
            <v>$</v>
          </cell>
        </row>
        <row r="3">
          <cell r="F3" t="str">
            <v>есть риски, согласованы</v>
          </cell>
          <cell r="I3" t="str">
            <v>да</v>
          </cell>
          <cell r="J3" t="str">
            <v>Аренда объектов недвижимости</v>
          </cell>
          <cell r="K3" t="str">
            <v>Фрито</v>
          </cell>
          <cell r="X3" t="str">
            <v/>
          </cell>
          <cell r="Y3" t="str">
            <v/>
          </cell>
          <cell r="Z3" t="str">
            <v>€</v>
          </cell>
        </row>
        <row r="4">
          <cell r="F4" t="str">
            <v>не требуется</v>
          </cell>
          <cell r="I4" t="str">
            <v>нет</v>
          </cell>
          <cell r="J4" t="str">
            <v>Аренда торговых автоматов</v>
          </cell>
          <cell r="K4" t="str">
            <v>Леб</v>
          </cell>
          <cell r="X4" t="str">
            <v/>
          </cell>
          <cell r="Y4" t="str">
            <v/>
          </cell>
          <cell r="Z4" t="str">
            <v>£</v>
          </cell>
        </row>
        <row r="5">
          <cell r="J5" t="str">
            <v>Аудио-видеоаппаратура</v>
          </cell>
          <cell r="K5" t="str">
            <v xml:space="preserve">ВБД </v>
          </cell>
          <cell r="X5" t="str">
            <v/>
          </cell>
          <cell r="Y5" t="str">
            <v/>
          </cell>
          <cell r="Z5" t="str">
            <v>руб.</v>
          </cell>
        </row>
        <row r="6">
          <cell r="J6" t="str">
            <v>Аутсорсинг - административный персонал</v>
          </cell>
          <cell r="K6" t="str">
            <v>ВБД Н</v>
          </cell>
          <cell r="X6" t="str">
            <v/>
          </cell>
          <cell r="Y6" t="str">
            <v/>
          </cell>
        </row>
        <row r="7">
          <cell r="J7" t="str">
            <v>Аутсорсинг - водители</v>
          </cell>
          <cell r="K7" t="str">
            <v>Энтер Логистика</v>
          </cell>
          <cell r="X7" t="str">
            <v/>
          </cell>
          <cell r="Y7" t="str">
            <v/>
          </cell>
        </row>
        <row r="8">
          <cell r="J8" t="str">
            <v>Аутсорсинг - производство и склад</v>
          </cell>
          <cell r="X8" t="str">
            <v/>
          </cell>
          <cell r="Y8" t="str">
            <v/>
          </cell>
        </row>
        <row r="9">
          <cell r="J9" t="str">
            <v>Аутсорсинг - специалисты</v>
          </cell>
        </row>
        <row r="10">
          <cell r="J10" t="str">
            <v>Банковские услуги</v>
          </cell>
        </row>
        <row r="11">
          <cell r="J11" t="str">
            <v>Благоустройство и озеленение</v>
          </cell>
        </row>
        <row r="12">
          <cell r="J12" t="str">
            <v>Бухучет и аудит</v>
          </cell>
        </row>
        <row r="13">
          <cell r="J13" t="str">
            <v>Вендинговое оборудование</v>
          </cell>
        </row>
        <row r="14">
          <cell r="J14" t="str">
            <v>Вкладыши внутри упаковки</v>
          </cell>
        </row>
        <row r="15">
          <cell r="J15" t="str">
            <v>Вода</v>
          </cell>
        </row>
        <row r="16">
          <cell r="J16" t="str">
            <v>Вознаграждение PR-агентства за организацию внешних коммуникаций</v>
          </cell>
        </row>
        <row r="17">
          <cell r="J17" t="str">
            <v>Вознаграждение агентства по промо-мероприятиям</v>
          </cell>
        </row>
        <row r="18">
          <cell r="J18" t="str">
            <v>Вознаграждение знаменитостям (реклама и пропаганда)</v>
          </cell>
        </row>
        <row r="19">
          <cell r="J19" t="str">
            <v>Вознаграждение консультантам</v>
          </cell>
        </row>
        <row r="20">
          <cell r="J20" t="str">
            <v>Вознаграждение креативного агентства</v>
          </cell>
        </row>
        <row r="21">
          <cell r="J21" t="str">
            <v>Вознаграждение медиа-агентства (стратегия, планирование, размещение, комиссия, бонус)</v>
          </cell>
        </row>
        <row r="22">
          <cell r="J22" t="str">
            <v>Вознаграждение тревэл-агентства</v>
          </cell>
        </row>
        <row r="23">
          <cell r="J23" t="str">
            <v>Вспомогательные услуги для ИТ</v>
          </cell>
        </row>
        <row r="24">
          <cell r="J24" t="str">
            <v>Вывоз вредных и токсичных отходов</v>
          </cell>
        </row>
        <row r="25">
          <cell r="J25" t="str">
            <v>Вывоз и переработка мусора</v>
          </cell>
        </row>
        <row r="26">
          <cell r="J26" t="str">
            <v>Грузовые автомобили - аренда/лизинг</v>
          </cell>
        </row>
        <row r="27">
          <cell r="J27" t="str">
            <v>Грузовые автомобили - закупка</v>
          </cell>
        </row>
        <row r="28">
          <cell r="J28" t="str">
            <v>Дезинсекция</v>
          </cell>
        </row>
        <row r="29">
          <cell r="J29" t="str">
            <v xml:space="preserve">Дизайн и разработка ПОС материалов </v>
          </cell>
        </row>
        <row r="30">
          <cell r="J30" t="str">
            <v>Дизайн упаковки</v>
          </cell>
        </row>
        <row r="31">
          <cell r="J31" t="str">
            <v>Добровольное медицинское страхование</v>
          </cell>
        </row>
        <row r="32">
          <cell r="J32" t="str">
            <v>Земля</v>
          </cell>
        </row>
        <row r="33">
          <cell r="J33" t="str">
            <v>Земля</v>
          </cell>
        </row>
        <row r="34">
          <cell r="J34" t="str">
            <v>Изготовление временных ПОС материалов</v>
          </cell>
        </row>
        <row r="35">
          <cell r="J35" t="str">
            <v>Изготовление вывесок, указателей, украшений для торговых точек</v>
          </cell>
        </row>
        <row r="36">
          <cell r="J36" t="str">
            <v>Изготовление постоянных ПОС материалов</v>
          </cell>
        </row>
        <row r="37">
          <cell r="J37" t="str">
            <v>Изготовление скользящих дисплеев для торговых точек</v>
          </cell>
        </row>
        <row r="38">
          <cell r="J38" t="str">
            <v>Инструменты</v>
          </cell>
        </row>
        <row r="39">
          <cell r="J39" t="str">
            <v>Информационное партнерство</v>
          </cell>
        </row>
        <row r="40">
          <cell r="J40" t="str">
            <v>Исследования рынка, за исключением связанных с инновациями</v>
          </cell>
        </row>
        <row r="41">
          <cell r="J41" t="str">
            <v>ИТ - временный персонал</v>
          </cell>
        </row>
        <row r="42">
          <cell r="J42" t="str">
            <v>ИТ - консалтинг</v>
          </cell>
        </row>
        <row r="43">
          <cell r="J43" t="str">
            <v>ИТ - реализация проектов</v>
          </cell>
        </row>
        <row r="44">
          <cell r="J44" t="str">
            <v>ИТ - служба техподдержки</v>
          </cell>
        </row>
        <row r="45">
          <cell r="J45" t="str">
            <v>ИТ- разработка приложений</v>
          </cell>
        </row>
        <row r="46">
          <cell r="J46" t="str">
            <v>Капитальные строения</v>
          </cell>
        </row>
        <row r="47">
          <cell r="J47" t="str">
            <v>Капитальные строения</v>
          </cell>
        </row>
        <row r="48">
          <cell r="J48" t="str">
            <v>Капитальные строения</v>
          </cell>
        </row>
        <row r="49">
          <cell r="J49" t="str">
            <v>Клеи и герметики</v>
          </cell>
        </row>
        <row r="50">
          <cell r="J50" t="str">
            <v>Консультационные и административные услуги</v>
          </cell>
        </row>
        <row r="51">
          <cell r="J51" t="str">
            <v>Контрольно-измерительные приборы</v>
          </cell>
        </row>
        <row r="52">
          <cell r="J52" t="str">
            <v>Корпоративные автомобили - аренда/лизинг</v>
          </cell>
        </row>
        <row r="53">
          <cell r="J53" t="str">
            <v>Корпоративные автомобили - закупка</v>
          </cell>
        </row>
        <row r="54">
          <cell r="J54" t="str">
            <v>Корпоративные мероприятия (через агентства)</v>
          </cell>
        </row>
        <row r="55">
          <cell r="J55" t="str">
            <v>Курьерские услуги</v>
          </cell>
        </row>
        <row r="56">
          <cell r="J56" t="str">
            <v>Лабораторное и научно-исследовательское оборудование</v>
          </cell>
        </row>
        <row r="57">
          <cell r="J57" t="str">
            <v>Маркетинговое оборудование - запчасти</v>
          </cell>
        </row>
        <row r="58">
          <cell r="J58" t="str">
            <v>Маркетинговое оборудование - хранение, перевозка, обслуживание, ремонт</v>
          </cell>
        </row>
        <row r="59">
          <cell r="J59" t="str">
            <v>Материалы для чистки и уборки</v>
          </cell>
        </row>
        <row r="60">
          <cell r="J60" t="str">
            <v>Мебель</v>
          </cell>
        </row>
        <row r="61">
          <cell r="J61" t="str">
            <v>Мебель и оборудование для кафе</v>
          </cell>
        </row>
        <row r="62">
          <cell r="J62" t="str">
            <v>Медиа аудит</v>
          </cell>
        </row>
        <row r="63">
          <cell r="J63" t="str">
            <v>Медицинские услуги</v>
          </cell>
        </row>
        <row r="64">
          <cell r="J64" t="str">
            <v>Мероприятия по связям с общественностью</v>
          </cell>
        </row>
        <row r="65">
          <cell r="J65" t="str">
            <v>Мерчандайзинг</v>
          </cell>
        </row>
        <row r="66">
          <cell r="J66" t="str">
            <v>Мониторы</v>
          </cell>
        </row>
        <row r="67">
          <cell r="J67" t="str">
            <v>Настольные компьютеры, ноутбуки, планшеты</v>
          </cell>
        </row>
        <row r="68">
          <cell r="J68" t="str">
            <v>Отопление, вентиляция, циркуляция воздуха</v>
          </cell>
        </row>
        <row r="69">
          <cell r="J69" t="str">
            <v>Охранные услуги</v>
          </cell>
        </row>
        <row r="70">
          <cell r="J70" t="str">
            <v>Переезд</v>
          </cell>
        </row>
        <row r="71">
          <cell r="J71" t="str">
            <v>Переменные расходы PR-агентства (командировочные, административные и т.п.)</v>
          </cell>
        </row>
        <row r="72">
          <cell r="J72" t="str">
            <v>Переменные расходы агентства по промо-мероприятиям (командировочные, административные и т.п.)</v>
          </cell>
        </row>
        <row r="73">
          <cell r="J73" t="str">
            <v>Переменные расходы креативного агентства (командировочные, административные и т.п.)</v>
          </cell>
        </row>
        <row r="74">
          <cell r="J74" t="str">
            <v>Переменные расходы медиа-агентства (командировочные, административные и т.п.)</v>
          </cell>
        </row>
        <row r="75">
          <cell r="J75" t="str">
            <v>Переупаковка</v>
          </cell>
        </row>
        <row r="76">
          <cell r="J76" t="str">
            <v>Периферийные устройства</v>
          </cell>
        </row>
        <row r="77">
          <cell r="J77" t="str">
            <v>Плата за право собственности / Лига прав</v>
          </cell>
        </row>
        <row r="78">
          <cell r="J78" t="str">
            <v>ПО (лицензии)</v>
          </cell>
        </row>
        <row r="79">
          <cell r="J79" t="str">
            <v>ПО как услуга</v>
          </cell>
        </row>
        <row r="80">
          <cell r="J80" t="str">
            <v>Погрузо-разгрузочное оборудование - аренда</v>
          </cell>
        </row>
        <row r="81">
          <cell r="J81" t="str">
            <v>Погрузо-разгрузочное оборудование - закупка</v>
          </cell>
        </row>
        <row r="82">
          <cell r="J82" t="str">
            <v>Подписка, членские взносы</v>
          </cell>
        </row>
        <row r="83">
          <cell r="J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J84" t="str">
            <v>ПОС материалы - хранение, перевозка, установка</v>
          </cell>
        </row>
        <row r="85">
          <cell r="J85" t="str">
            <v>Поставка продуктов и оборудования для организации питания</v>
          </cell>
        </row>
        <row r="86">
          <cell r="J86" t="str">
            <v>Поставки для офиса</v>
          </cell>
        </row>
        <row r="87">
          <cell r="J87" t="str">
            <v>Постмиксы</v>
          </cell>
        </row>
        <row r="88">
          <cell r="J88" t="str">
            <v>Потребительские исследования на общих данных (для нескольких компаний)</v>
          </cell>
        </row>
        <row r="89">
          <cell r="J89" t="str">
            <v>Почтовые расходы</v>
          </cell>
        </row>
        <row r="90">
          <cell r="J90" t="str">
            <v>Принтеры</v>
          </cell>
        </row>
        <row r="91">
          <cell r="J91" t="str">
            <v>Природный газ</v>
          </cell>
        </row>
        <row r="92">
          <cell r="J92" t="str">
            <v>Проведение промо-мероприятий</v>
          </cell>
        </row>
        <row r="93">
          <cell r="J93" t="str">
            <v>Производственное оборудование - обслуживание и ремонт</v>
          </cell>
        </row>
        <row r="94">
          <cell r="J94" t="str">
            <v>Производственное оборудование и ключевые запасные части производственных линий</v>
          </cell>
        </row>
        <row r="95">
          <cell r="J95" t="str">
            <v>Производство Интернет-рекламы</v>
          </cell>
        </row>
        <row r="96">
          <cell r="J96" t="str">
            <v>Производство рекламы, выкуп прав</v>
          </cell>
        </row>
        <row r="97">
          <cell r="J97" t="str">
            <v>Промоматериалы</v>
          </cell>
        </row>
        <row r="98">
          <cell r="J98" t="str">
            <v>Промышленная фильтрация и очистка</v>
          </cell>
        </row>
        <row r="99">
          <cell r="J99" t="str">
            <v>Промышленные чернила и ленты</v>
          </cell>
        </row>
        <row r="100">
          <cell r="J100" t="str">
            <v>Промышленный газ - оборудование для производства</v>
          </cell>
        </row>
        <row r="101">
          <cell r="J101" t="str">
            <v>Промышленный газ - покупка</v>
          </cell>
        </row>
        <row r="102">
          <cell r="J102" t="str">
            <v>Прямая рассылка - разработка концепции</v>
          </cell>
        </row>
        <row r="103">
          <cell r="J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J104" t="str">
            <v>Развлекательные услуги</v>
          </cell>
        </row>
        <row r="105">
          <cell r="J105" t="str">
            <v>Размещение в СМИ</v>
          </cell>
        </row>
        <row r="106">
          <cell r="J106" t="str">
            <v>Размещение и реализация - прочее</v>
          </cell>
        </row>
        <row r="107">
          <cell r="J107" t="str">
            <v>Разработка концепции и создание контента - прочее</v>
          </cell>
        </row>
        <row r="108">
          <cell r="J108" t="str">
            <v>Разработка упаковки и запуск нового продукта (только если часть A&amp;M бюджета)</v>
          </cell>
        </row>
        <row r="109">
          <cell r="J109" t="str">
            <v>Расходные материалы и реагенты для лабораторий</v>
          </cell>
        </row>
        <row r="110">
          <cell r="J110" t="str">
            <v>Санобработка, дезинфекция</v>
          </cell>
        </row>
        <row r="111">
          <cell r="J111" t="str">
            <v>Серверы</v>
          </cell>
        </row>
        <row r="112">
          <cell r="J112" t="str">
            <v>Сетевое оборудование</v>
          </cell>
        </row>
        <row r="113">
          <cell r="J113" t="str">
            <v>Силовые генераторы</v>
          </cell>
        </row>
        <row r="114">
          <cell r="J114" t="str">
            <v>Склад - аренда</v>
          </cell>
        </row>
        <row r="115">
          <cell r="J115" t="str">
            <v>Склад - обслуживание и ремонт</v>
          </cell>
        </row>
        <row r="116">
          <cell r="J116" t="str">
            <v>Складское оборудование - закупка</v>
          </cell>
        </row>
        <row r="117">
          <cell r="J117" t="str">
            <v>Смазочные материалы</v>
          </cell>
        </row>
        <row r="118">
          <cell r="J118" t="str">
            <v>Специальное оборудование - запчасти</v>
          </cell>
        </row>
        <row r="119">
          <cell r="J119" t="str">
            <v>Специальное оборудование - обслуживание и ремонт</v>
          </cell>
        </row>
        <row r="120">
          <cell r="J120" t="str">
            <v>Спецодежда и СИЗ</v>
          </cell>
        </row>
        <row r="121">
          <cell r="J121" t="str">
            <v>Средства индивидуальной защиты</v>
          </cell>
        </row>
        <row r="122">
          <cell r="J122" t="str">
            <v>Стаканы, кружки, предметы сервировки</v>
          </cell>
        </row>
        <row r="123">
          <cell r="J123" t="str">
            <v>Стандартные механические запчасти</v>
          </cell>
        </row>
        <row r="124">
          <cell r="J124" t="str">
            <v>Стандартные электрические запчасти</v>
          </cell>
        </row>
        <row r="125">
          <cell r="J125" t="str">
            <v>Страхование жизни, Страхование от несчастных случаев</v>
          </cell>
        </row>
        <row r="126">
          <cell r="J126" t="str">
            <v>Страхование коммерческих рисков</v>
          </cell>
        </row>
        <row r="127">
          <cell r="J127" t="str">
            <v>Сэмплинг - реализация проекта</v>
          </cell>
        </row>
        <row r="128">
          <cell r="J128" t="str">
            <v>Такси и прочие наземные перевозки пассажиров</v>
          </cell>
        </row>
        <row r="129">
          <cell r="J129" t="str">
            <v>Тестирование продукта, образцы (только если часть A&amp;M бюджета)</v>
          </cell>
        </row>
        <row r="130">
          <cell r="J130" t="str">
            <v>Топливо</v>
          </cell>
        </row>
        <row r="131">
          <cell r="J131" t="str">
            <v>Транспорт - обслуживание и ремонт</v>
          </cell>
        </row>
        <row r="132">
          <cell r="J132" t="str">
            <v>Тренинги</v>
          </cell>
        </row>
        <row r="133">
          <cell r="J133" t="str">
            <v>Уборка и санобработка - услуги</v>
          </cell>
        </row>
        <row r="134">
          <cell r="J134" t="str">
            <v>Упаковочное оборудование</v>
          </cell>
        </row>
        <row r="135">
          <cell r="J135" t="str">
            <v>Упаковочные и паллетные этикетки</v>
          </cell>
        </row>
        <row r="136">
          <cell r="J136" t="str">
            <v>Услуги аудио/видео конференц-связи</v>
          </cell>
        </row>
        <row r="137">
          <cell r="J137" t="str">
            <v>Услуги веб конференц-связи</v>
          </cell>
        </row>
        <row r="138">
          <cell r="J138" t="str">
            <v>Услуги мобильной связи</v>
          </cell>
        </row>
        <row r="139">
          <cell r="J139" t="str">
            <v>Услуги налогового консультанта</v>
          </cell>
        </row>
        <row r="140">
          <cell r="J140" t="str">
            <v>Услуги передачи данных</v>
          </cell>
        </row>
        <row r="141">
          <cell r="J141" t="str">
            <v>Услуги по организации питания, кейтеринг</v>
          </cell>
        </row>
        <row r="142">
          <cell r="J142" t="str">
            <v>Услуги по очистке воды</v>
          </cell>
        </row>
        <row r="143">
          <cell r="J143" t="str">
            <v>Услуги по подбору персонала</v>
          </cell>
        </row>
        <row r="144">
          <cell r="J144" t="str">
            <v>Услуги по таможенной очистке</v>
          </cell>
        </row>
        <row r="145">
          <cell r="J145" t="str">
            <v>Услуги прачечной</v>
          </cell>
        </row>
        <row r="146">
          <cell r="J146" t="str">
            <v>Услуги стационарной связи</v>
          </cell>
        </row>
        <row r="147">
          <cell r="J147" t="str">
            <v>Услуги управления капитальными проектами</v>
          </cell>
        </row>
        <row r="148">
          <cell r="J148" t="str">
            <v>Установка, монтаж оборудования</v>
          </cell>
        </row>
        <row r="149">
          <cell r="J149" t="str">
            <v>Устройства и комплектующие для мобильной связи</v>
          </cell>
        </row>
        <row r="150">
          <cell r="J150" t="str">
            <v>Устройства и комплектующие для стационарной связи</v>
          </cell>
        </row>
        <row r="151">
          <cell r="J151" t="str">
            <v>Устройства слежения за транспортными средствами</v>
          </cell>
        </row>
        <row r="152">
          <cell r="J152" t="str">
            <v>Химикалии - уборка и санобработка</v>
          </cell>
        </row>
        <row r="153">
          <cell r="J153" t="str">
            <v>Холодильники</v>
          </cell>
        </row>
        <row r="154">
          <cell r="J154" t="str">
            <v>Хостинг - оборудование</v>
          </cell>
        </row>
        <row r="155">
          <cell r="J155" t="str">
            <v>Хостинг - услуги</v>
          </cell>
        </row>
        <row r="156">
          <cell r="J156" t="str">
            <v>Хостинг ПО</v>
          </cell>
        </row>
        <row r="157">
          <cell r="J157" t="str">
            <v>Экспериментальные и сравнительные тестирования продуктов питания</v>
          </cell>
        </row>
        <row r="158">
          <cell r="J158" t="str">
            <v>Эксплуатация и обслуживание объектов недвижимости</v>
          </cell>
        </row>
        <row r="159">
          <cell r="J159" t="str">
            <v>Эксплуатация и обслуживание объектов недвижимости</v>
          </cell>
        </row>
        <row r="160">
          <cell r="J160" t="str">
            <v>Электроинструменты</v>
          </cell>
        </row>
        <row r="161">
          <cell r="J161" t="str">
            <v>Электроэнергия</v>
          </cell>
        </row>
        <row r="162">
          <cell r="J162" t="str">
            <v>Юридические услуги (нотариус, госпошлины, судебные расходы)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Ценовое соглашение"/>
      <sheetName val="Заказчик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"/>
  <sheetViews>
    <sheetView tabSelected="1" topLeftCell="Q1" zoomScale="80" zoomScaleNormal="80" workbookViewId="0">
      <selection activeCell="AL3" sqref="AL3"/>
    </sheetView>
  </sheetViews>
  <sheetFormatPr defaultRowHeight="12.75" outlineLevelCol="1" x14ac:dyDescent="0.2"/>
  <cols>
    <col min="1" max="1" width="15.42578125" style="2" customWidth="1"/>
    <col min="2" max="2" width="26.85546875" style="2" customWidth="1"/>
    <col min="3" max="3" width="17.5703125" style="2" customWidth="1"/>
    <col min="4" max="4" width="13.42578125" style="2" customWidth="1"/>
    <col min="5" max="6" width="13" style="2" bestFit="1" customWidth="1"/>
    <col min="7" max="7" width="26.85546875" style="2" customWidth="1"/>
    <col min="8" max="9" width="9.140625" style="2"/>
    <col min="10" max="10" width="10.28515625" style="2" customWidth="1"/>
    <col min="11" max="11" width="9.140625" style="2"/>
    <col min="12" max="13" width="22.85546875" style="2" customWidth="1"/>
    <col min="14" max="14" width="9.140625" style="2"/>
    <col min="15" max="15" width="9.28515625" style="2" bestFit="1" customWidth="1"/>
    <col min="16" max="16" width="15.5703125" style="2" customWidth="1"/>
    <col min="17" max="17" width="9.140625" style="2" customWidth="1" outlineLevel="1"/>
    <col min="18" max="18" width="14" style="2" customWidth="1" outlineLevel="1"/>
    <col min="19" max="19" width="12.85546875" style="2" customWidth="1" outlineLevel="1"/>
    <col min="20" max="20" width="14.5703125" style="2" customWidth="1" outlineLevel="1"/>
    <col min="21" max="21" width="12.85546875" style="2" customWidth="1" outlineLevel="1"/>
    <col min="22" max="22" width="12.140625" style="2" customWidth="1" outlineLevel="1"/>
    <col min="23" max="23" width="11.42578125" style="2" customWidth="1" outlineLevel="1"/>
    <col min="24" max="24" width="11.85546875" style="2" customWidth="1" outlineLevel="1"/>
    <col min="25" max="25" width="14.5703125" style="2" customWidth="1" outlineLevel="1"/>
    <col min="26" max="26" width="12.85546875" style="2" customWidth="1" outlineLevel="1"/>
    <col min="27" max="33" width="9.140625" style="2" customWidth="1" outlineLevel="1"/>
    <col min="34" max="34" width="9.140625" style="2" customWidth="1"/>
    <col min="35" max="36" width="9.140625" style="2"/>
    <col min="37" max="37" width="10.42578125" style="2" customWidth="1"/>
    <col min="38" max="38" width="13.5703125" style="2" customWidth="1"/>
    <col min="39" max="39" width="16.140625" style="2" customWidth="1"/>
    <col min="40" max="40" width="16" style="2" customWidth="1"/>
    <col min="41" max="41" width="16.42578125" style="2" customWidth="1"/>
    <col min="42" max="42" width="15.28515625" style="2" customWidth="1"/>
    <col min="43" max="16384" width="9.140625" style="2"/>
  </cols>
  <sheetData>
    <row r="1" spans="1:42" ht="32.25" customHeight="1" x14ac:dyDescent="0.2">
      <c r="A1" s="24"/>
      <c r="B1" s="24"/>
      <c r="C1" s="24"/>
      <c r="D1" s="24"/>
      <c r="E1" s="38"/>
      <c r="F1" s="39"/>
      <c r="G1" s="24"/>
      <c r="H1" s="24"/>
      <c r="I1" s="24"/>
      <c r="J1" s="24"/>
      <c r="K1" s="24"/>
      <c r="L1" s="26"/>
      <c r="M1" s="28"/>
      <c r="N1" s="24"/>
      <c r="O1" s="24"/>
      <c r="P1" s="1"/>
      <c r="Q1" s="30" t="s">
        <v>0</v>
      </c>
      <c r="R1" s="31"/>
      <c r="S1" s="31"/>
      <c r="T1" s="31"/>
      <c r="U1" s="31"/>
      <c r="V1" s="31"/>
      <c r="W1" s="31"/>
      <c r="X1" s="31"/>
      <c r="Y1" s="32"/>
      <c r="Z1" s="33" t="s">
        <v>1</v>
      </c>
      <c r="AA1" s="34"/>
      <c r="AB1" s="34"/>
      <c r="AC1" s="34"/>
      <c r="AD1" s="34"/>
      <c r="AE1" s="34"/>
      <c r="AF1" s="34"/>
      <c r="AG1" s="34"/>
      <c r="AH1" s="35" t="s">
        <v>2</v>
      </c>
      <c r="AI1" s="36"/>
      <c r="AJ1" s="36"/>
      <c r="AK1" s="36"/>
      <c r="AL1" s="37"/>
      <c r="AM1" s="22" t="s">
        <v>1</v>
      </c>
      <c r="AN1" s="23"/>
      <c r="AO1" s="23"/>
      <c r="AP1" s="23"/>
    </row>
    <row r="2" spans="1:42" ht="45" x14ac:dyDescent="0.2">
      <c r="A2" s="25"/>
      <c r="B2" s="25"/>
      <c r="C2" s="25"/>
      <c r="D2" s="25"/>
      <c r="E2" s="3"/>
      <c r="F2" s="4"/>
      <c r="G2" s="25"/>
      <c r="H2" s="25"/>
      <c r="I2" s="25"/>
      <c r="J2" s="25"/>
      <c r="K2" s="25"/>
      <c r="L2" s="27"/>
      <c r="M2" s="29"/>
      <c r="N2" s="25"/>
      <c r="O2" s="25"/>
      <c r="P2" s="1"/>
      <c r="Q2" s="5" t="s">
        <v>3</v>
      </c>
      <c r="R2" s="5" t="s">
        <v>4</v>
      </c>
      <c r="S2" s="5" t="s">
        <v>5</v>
      </c>
      <c r="T2" s="5" t="s">
        <v>6</v>
      </c>
      <c r="U2" s="5" t="s">
        <v>7</v>
      </c>
      <c r="V2" s="5" t="s">
        <v>8</v>
      </c>
      <c r="W2" s="5" t="s">
        <v>9</v>
      </c>
      <c r="X2" s="5" t="s">
        <v>10</v>
      </c>
      <c r="Y2" s="5" t="s">
        <v>11</v>
      </c>
      <c r="Z2" s="6" t="s">
        <v>4</v>
      </c>
      <c r="AA2" s="6" t="s">
        <v>5</v>
      </c>
      <c r="AB2" s="6" t="s">
        <v>6</v>
      </c>
      <c r="AC2" s="6" t="s">
        <v>7</v>
      </c>
      <c r="AD2" s="6" t="s">
        <v>8</v>
      </c>
      <c r="AE2" s="6" t="s">
        <v>9</v>
      </c>
      <c r="AF2" s="6" t="s">
        <v>10</v>
      </c>
      <c r="AG2" s="7" t="s">
        <v>11</v>
      </c>
      <c r="AH2" s="8" t="s">
        <v>12</v>
      </c>
      <c r="AI2" s="8" t="s">
        <v>13</v>
      </c>
      <c r="AJ2" s="8" t="s">
        <v>14</v>
      </c>
      <c r="AK2" s="8" t="s">
        <v>15</v>
      </c>
      <c r="AL2" s="8" t="s">
        <v>16</v>
      </c>
      <c r="AM2" s="9" t="s">
        <v>12</v>
      </c>
      <c r="AN2" s="9" t="s">
        <v>13</v>
      </c>
      <c r="AO2" s="9" t="s">
        <v>14</v>
      </c>
      <c r="AP2" s="9" t="s">
        <v>15</v>
      </c>
    </row>
    <row r="3" spans="1:42" ht="15" x14ac:dyDescent="0.25">
      <c r="A3" s="10"/>
      <c r="C3" s="11"/>
      <c r="D3" s="12"/>
      <c r="E3" s="13"/>
      <c r="F3" s="13"/>
      <c r="G3" s="14"/>
      <c r="H3" s="14"/>
      <c r="I3" s="12"/>
      <c r="J3" s="15"/>
      <c r="K3" s="15"/>
      <c r="L3" s="13"/>
      <c r="M3" s="13"/>
      <c r="O3" s="16"/>
      <c r="P3" s="12"/>
      <c r="Q3" s="17" t="str">
        <f>IF([2]Auto!D63="","",[2]Auto!D63)</f>
        <v/>
      </c>
      <c r="R3" s="18">
        <v>1</v>
      </c>
      <c r="S3" s="18"/>
      <c r="T3" s="18">
        <v>3</v>
      </c>
      <c r="U3" s="18">
        <v>4</v>
      </c>
      <c r="V3" s="18">
        <v>5</v>
      </c>
      <c r="W3" s="18"/>
      <c r="X3" s="18">
        <v>7</v>
      </c>
      <c r="Y3" s="18"/>
      <c r="Z3" s="15" t="str">
        <f>IF([2]Auto!D22&lt;&gt;"",[2]Auto!D22,"")</f>
        <v/>
      </c>
      <c r="AA3" s="15" t="str">
        <f>IF([2]Auto!F22&lt;&gt;"",[2]Auto!F22,"")</f>
        <v/>
      </c>
      <c r="AB3" s="15" t="str">
        <f>IF([2]Auto!H22&lt;&gt;"",[2]Auto!H22,"")</f>
        <v/>
      </c>
      <c r="AC3" s="2" t="str">
        <f>IF([2]Auto!J22&lt;&gt;"",[2]Auto!J22,"")</f>
        <v/>
      </c>
      <c r="AD3" s="2" t="str">
        <f>IF([2]Auto!L22&lt;&gt;"",[2]Auto!L22,"")</f>
        <v/>
      </c>
      <c r="AE3" s="2" t="str">
        <f>IF([2]Auto!N22&lt;&gt;"",[2]Auto!N22,"")</f>
        <v/>
      </c>
      <c r="AF3" s="2" t="str">
        <f>IF([2]Auto!P22&lt;&gt;"",[2]Auto!P22,"")</f>
        <v/>
      </c>
      <c r="AG3" s="2" t="str">
        <f>IF([2]Auto!R22&lt;&gt;"",[2]Auto!R22,"")</f>
        <v/>
      </c>
      <c r="AH3" s="19" t="str">
        <f>IF([2]Auto!D68=[2]Auto!D22,[2]Auto!D32,IF([2]Auto!D68=[2]Auto!F22,[2]Auto!F32,IF([2]Auto!D68=[2]Auto!H22,[2]Auto!H32,IF([2]Auto!D68=[2]Auto!J22,[2]Auto!J32,IF([2]Auto!D68=[2]Auto!L22,[2]Auto!L32,IF([2]Auto!D68=[2]Auto!N22,[2]Auto!N32,IF([2]Auto!D68=[2]Auto!P22,[2]Auto!P32,IF([2]Auto!D68=[2]Auto!R22,[2]Auto!R32,""))))))))</f>
        <v/>
      </c>
      <c r="AI3" s="20">
        <f>IFERROR(IF(AH3=R3,MIN(S3:Y3),IF(AH3=S3,MIN(R3,T3:Y3),IF(AH3=T3,MIN(R3:S3,U3:Y3),IF(AH3=U3,MIN(R3:T3,V3:Y3),IF(AH3=V3,MIN(R3:U3,W3:Y3),IF(AH3=W3,MIN(R3:W3),IF(AH3=X3,MIN(R3:W3,Y3),MIN(R3:X3)))))))),"")</f>
        <v>1</v>
      </c>
      <c r="AJ3" s="20">
        <f t="array" ref="AJ3">IFERROR(SMALL(IF((R3:Y3&lt;&gt;AH3)*(R3:Y3&lt;&gt;AI3),R3:Y3,""),1),"")</f>
        <v>3</v>
      </c>
      <c r="AK3" s="20">
        <f t="array" ref="AK3">IFERROR(SMALL(IF((R3:Y3&lt;&gt;AH3)*(R3:Y3&lt;&gt;AI3)*(R3:Y3&lt;&gt;AJ3),R3:Y3,""),1),"")</f>
        <v>4</v>
      </c>
      <c r="AL3" s="21">
        <f>(SUM(R3:Y3)-SUM(AH3:AK3))/((COUNT(R3:Y3)-COUNT(AH3:AK3)))</f>
        <v>6</v>
      </c>
      <c r="AM3" s="2">
        <f>IF([2]Auto!D68=[2]Auto!D22,[2]Auto!D22,IF([2]Auto!D68=[2]Auto!F22,[2]Auto!F22,IF([2]Auto!D68=[2]Auto!H22,[2]Auto!H22,IF([2]Auto!D68=[2]Auto!J22,[2]Auto!J22,IF([2]Auto!D68=[2]Auto!L22,[2]Auto!L22,IF([2]Auto!D68=[2]Auto!N22,[2]Auto!N22,IF([2]Auto!D68=[2]Auto!P22,[2]Auto!P22,IF([2]Auto!D68=[2]Auto!R22,[2]Auto!R21,""))))))))</f>
        <v>0</v>
      </c>
      <c r="AN3" s="2" t="str">
        <f>IFERROR(VLOOKUP(AI3,'[2]справочник 2'!X1:Y8,2,0),"")</f>
        <v/>
      </c>
      <c r="AO3" s="2" t="str">
        <f>IFERROR(VLOOKUP(AJ3,'[2]справочник 2'!X1:Y8,2,0),"")</f>
        <v/>
      </c>
      <c r="AP3" s="2" t="str">
        <f>IFERROR(VLOOKUP(AK3,'[2]справочник 2'!X1:Y8,2,0),"")</f>
        <v/>
      </c>
    </row>
  </sheetData>
  <mergeCells count="18">
    <mergeCell ref="G1:G2"/>
    <mergeCell ref="A1:A2"/>
    <mergeCell ref="B1:B2"/>
    <mergeCell ref="C1:C2"/>
    <mergeCell ref="D1:D2"/>
    <mergeCell ref="E1:F1"/>
    <mergeCell ref="AM1:AP1"/>
    <mergeCell ref="H1:H2"/>
    <mergeCell ref="I1:I2"/>
    <mergeCell ref="J1:J2"/>
    <mergeCell ref="K1:K2"/>
    <mergeCell ref="L1:L2"/>
    <mergeCell ref="M1:M2"/>
    <mergeCell ref="N1:N2"/>
    <mergeCell ref="O1:O2"/>
    <mergeCell ref="Q1:Y1"/>
    <mergeCell ref="Z1:AG1"/>
    <mergeCell ref="AH1:AL1"/>
  </mergeCells>
  <conditionalFormatting sqref="C1:C2">
    <cfRule type="duplicateValues" dxfId="1" priority="1"/>
  </conditionalFormatting>
  <conditionalFormatting sqref="C1:C2">
    <cfRule type="duplicateValues" dxfId="0" priority="2"/>
  </conditionalFormatting>
  <dataValidations disablePrompts="1" count="6">
    <dataValidation type="list" showDropDown="1" showInputMessage="1" sqref="E3:F3">
      <formula1>месяц</formula1>
    </dataValidation>
    <dataValidation type="list" allowBlank="1" showInputMessage="1" showErrorMessage="1" sqref="H3">
      <formula1>Юр.лицо</formula1>
    </dataValidation>
    <dataValidation type="list" allowBlank="1" showInputMessage="1" showErrorMessage="1" sqref="D3 I3">
      <formula1>Выбрать</formula1>
    </dataValidation>
    <dataValidation showDropDown="1" showInputMessage="1" sqref="L3:M3"/>
    <dataValidation type="list" allowBlank="1" showInputMessage="1" showErrorMessage="1" sqref="G3">
      <formula1>Категория_глобальной_таксономии_L3</formula1>
    </dataValidation>
    <dataValidation allowBlank="1" showInputMessage="1" sqref="P3"/>
  </dataValidations>
  <pageMargins left="0.7" right="0.7" top="0.75" bottom="0.75" header="0.3" footer="0.3"/>
  <pageSetup paperSize="9" scale="84" orientation="landscape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экономия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Kaledin, Stanislav {PI}</dc:creator>
  <cp:lastModifiedBy>Client</cp:lastModifiedBy>
  <dcterms:created xsi:type="dcterms:W3CDTF">2017-08-25T07:25:24Z</dcterms:created>
  <dcterms:modified xsi:type="dcterms:W3CDTF">2017-08-25T08:42:28Z</dcterms:modified>
</cp:coreProperties>
</file>