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8800" windowHeight="12285"/>
  </bookViews>
  <sheets>
    <sheet name="Лист1" sheetId="1" r:id="rId1"/>
  </sheets>
  <definedNames>
    <definedName name="_xlnm._FilterDatabase" localSheetId="0" hidden="1">Лист1!$A$1:$A$12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E6" i="1"/>
  <c r="A3" i="1" l="1"/>
  <c r="F6" i="1" l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E6" i="1"/>
</calcChain>
</file>

<file path=xl/sharedStrings.xml><?xml version="1.0" encoding="utf-8"?>
<sst xmlns="http://schemas.openxmlformats.org/spreadsheetml/2006/main" count="37" uniqueCount="9">
  <si>
    <t>ФИО</t>
  </si>
  <si>
    <t>Таб</t>
  </si>
  <si>
    <t>Сверхурочные</t>
  </si>
  <si>
    <t>должность</t>
  </si>
  <si>
    <t>Всего дней</t>
  </si>
  <si>
    <t>в</t>
  </si>
  <si>
    <t>д</t>
  </si>
  <si>
    <t>п</t>
  </si>
  <si>
    <t>Иванов Иван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</si>
</sst>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3" borderId="1" xfId="0" applyFill="1" applyBorder="1" applyAlignment="1">
      <alignment horizontal="center"/>
    </xf>
    <xf numFmtId="0" fontId="1" fillId="4" borderId="0" xfId="0" applyFont="1" applyFill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0" xfId="0" applyFont="1" applyFill="1" applyAlignment="1">
      <alignment horizontal="center"/>
    </xf>
    <xf numFmtId="164" fontId="0" fillId="0" borderId="0" xfId="0" applyNumberFormat="1" applyFill="1"/>
    <xf numFmtId="164" fontId="0" fillId="5" borderId="0" xfId="0" applyNumberFormat="1" applyFill="1"/>
    <xf numFmtId="164" fontId="0" fillId="6" borderId="0" xfId="0" applyNumberFormat="1" applyFill="1"/>
    <xf numFmtId="164" fontId="0" fillId="5" borderId="0" xfId="0" applyNumberFormat="1" applyFill="1" applyBorder="1"/>
    <xf numFmtId="164" fontId="0" fillId="6" borderId="0" xfId="0" applyNumberFormat="1" applyFill="1" applyBorder="1"/>
    <xf numFmtId="1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1" fillId="4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207065</xdr:colOff>
      <xdr:row>10</xdr:row>
      <xdr:rowOff>173935</xdr:rowOff>
    </xdr:from>
    <xdr:to>
      <xdr:col>45</xdr:col>
      <xdr:colOff>190501</xdr:colOff>
      <xdr:row>24</xdr:row>
      <xdr:rowOff>99392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9773478" y="2078935"/>
          <a:ext cx="6874566" cy="2592457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Первые 8 часов оплачиваются по стандартной расценке. Следующие 2 по полуторной. Все последующие в двойном размере. В выходные и праздничные всегда в двойне. В табеле в одной строке ставят плановые часы работы - это всегда 8 часов. Так же ставят "Д" - день дороги, который оплачивается как обычный день. "В" выходной - тоже как обычный день, если человек не работает и "П" -праздничный оплачивается в двойне (это если работает, если нет, то в одинарном размере, точнее ставиться одна смена 8 часов). Данные поместил в таблицу, в которой отмечены выходные "В" и праздники "П" (строка 3). Сын мне сделал формулу в строку 6, но я не уверен, что она считает все верно(точнее точно считает не все, как надо) В столбце AU - где праздник стоит он посчитал, что человек получил за выходной 8 часов + 1,5*2 +5*2 = всего 21 час. А должно быть 14 часов.(т.е. просто двойная оплата) Потому как если бы человек сидел в праздник дома, то ему бы заплатили как за обыкновенный рабочий день без переработки, а он работал 7 часов, значит в праздник платят всегда вдвойне не зависимо от количества переработки.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Y8"/>
  <sheetViews>
    <sheetView tabSelected="1" zoomScale="115" zoomScaleNormal="115" workbookViewId="0">
      <pane xSplit="1" topLeftCell="L1" activePane="topRight" state="frozen"/>
      <selection pane="topRight" activeCell="AA9" sqref="AA9:AY10"/>
    </sheetView>
  </sheetViews>
  <sheetFormatPr defaultColWidth="9.140625" defaultRowHeight="15" x14ac:dyDescent="0.25"/>
  <cols>
    <col min="1" max="1" width="36.42578125" style="3" bestFit="1" customWidth="1"/>
    <col min="2" max="2" width="18.7109375" style="3" customWidth="1"/>
    <col min="3" max="3" width="9.140625" style="3"/>
    <col min="4" max="4" width="9.85546875" style="3" bestFit="1" customWidth="1"/>
    <col min="5" max="28" width="3.85546875" style="3" customWidth="1"/>
    <col min="29" max="47" width="4.7109375" style="3" customWidth="1"/>
    <col min="48" max="96" width="3.85546875" style="3" customWidth="1"/>
    <col min="97" max="16384" width="9.140625" style="3"/>
  </cols>
  <sheetData>
    <row r="1" spans="1:103" x14ac:dyDescent="0.25">
      <c r="A1" s="19" t="s">
        <v>0</v>
      </c>
      <c r="B1" s="1"/>
      <c r="C1" s="19" t="s">
        <v>1</v>
      </c>
      <c r="D1" s="19" t="s">
        <v>3</v>
      </c>
      <c r="E1" s="18">
        <v>42856</v>
      </c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8">
        <v>42887</v>
      </c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>
        <v>42917</v>
      </c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2"/>
      <c r="CT1" s="2"/>
      <c r="CU1" s="2"/>
      <c r="CV1" s="2"/>
      <c r="CW1" s="2"/>
      <c r="CX1" s="2"/>
      <c r="CY1" s="3" t="s">
        <v>4</v>
      </c>
    </row>
    <row r="2" spans="1:103" x14ac:dyDescent="0.25">
      <c r="A2" s="19"/>
      <c r="B2" s="1"/>
      <c r="C2" s="19"/>
      <c r="D2" s="19"/>
      <c r="E2" s="6">
        <v>1</v>
      </c>
      <c r="F2" s="4">
        <v>2</v>
      </c>
      <c r="G2" s="4">
        <v>3</v>
      </c>
      <c r="H2" s="4">
        <v>4</v>
      </c>
      <c r="I2" s="4">
        <v>5</v>
      </c>
      <c r="J2" s="4">
        <v>6</v>
      </c>
      <c r="K2" s="4">
        <v>7</v>
      </c>
      <c r="L2" s="6">
        <v>8</v>
      </c>
      <c r="M2" s="6">
        <v>9</v>
      </c>
      <c r="N2" s="4">
        <v>10</v>
      </c>
      <c r="O2" s="4">
        <v>11</v>
      </c>
      <c r="P2" s="4">
        <v>12</v>
      </c>
      <c r="Q2" s="6">
        <v>13</v>
      </c>
      <c r="R2" s="6">
        <v>14</v>
      </c>
      <c r="S2" s="4">
        <v>15</v>
      </c>
      <c r="T2" s="4">
        <v>16</v>
      </c>
      <c r="U2" s="4">
        <v>17</v>
      </c>
      <c r="V2" s="4">
        <v>18</v>
      </c>
      <c r="W2" s="4">
        <v>19</v>
      </c>
      <c r="X2" s="6">
        <v>20</v>
      </c>
      <c r="Y2" s="6">
        <v>21</v>
      </c>
      <c r="Z2" s="4">
        <v>22</v>
      </c>
      <c r="AA2" s="4">
        <v>23</v>
      </c>
      <c r="AB2" s="4">
        <v>24</v>
      </c>
      <c r="AC2" s="4">
        <v>25</v>
      </c>
      <c r="AD2" s="4">
        <v>26</v>
      </c>
      <c r="AE2" s="6">
        <v>27</v>
      </c>
      <c r="AF2" s="6">
        <v>28</v>
      </c>
      <c r="AG2" s="4">
        <v>29</v>
      </c>
      <c r="AH2" s="4">
        <v>30</v>
      </c>
      <c r="AI2" s="4">
        <v>31</v>
      </c>
      <c r="AJ2" s="4">
        <v>1</v>
      </c>
      <c r="AK2" s="4">
        <v>2</v>
      </c>
      <c r="AL2" s="6">
        <v>3</v>
      </c>
      <c r="AM2" s="6">
        <v>4</v>
      </c>
      <c r="AN2" s="4">
        <v>5</v>
      </c>
      <c r="AO2" s="4">
        <v>6</v>
      </c>
      <c r="AP2" s="4">
        <v>7</v>
      </c>
      <c r="AQ2" s="4">
        <v>8</v>
      </c>
      <c r="AR2" s="4">
        <v>9</v>
      </c>
      <c r="AS2" s="6">
        <v>10</v>
      </c>
      <c r="AT2" s="6">
        <v>11</v>
      </c>
      <c r="AU2" s="8">
        <v>12</v>
      </c>
      <c r="AV2" s="4">
        <v>13</v>
      </c>
      <c r="AW2" s="4">
        <v>14</v>
      </c>
      <c r="AX2" s="4">
        <v>15</v>
      </c>
      <c r="AY2" s="4">
        <v>16</v>
      </c>
      <c r="AZ2" s="6">
        <v>17</v>
      </c>
      <c r="BA2" s="6">
        <v>18</v>
      </c>
      <c r="BB2" s="4">
        <v>19</v>
      </c>
      <c r="BC2" s="4">
        <v>20</v>
      </c>
      <c r="BD2" s="4">
        <v>21</v>
      </c>
      <c r="BE2" s="4">
        <v>22</v>
      </c>
      <c r="BF2" s="4">
        <v>23</v>
      </c>
      <c r="BG2" s="6">
        <v>24</v>
      </c>
      <c r="BH2" s="6">
        <v>25</v>
      </c>
      <c r="BI2" s="4">
        <v>26</v>
      </c>
      <c r="BJ2" s="4">
        <v>27</v>
      </c>
      <c r="BK2" s="4">
        <v>28</v>
      </c>
      <c r="BL2" s="4">
        <v>29</v>
      </c>
      <c r="BM2" s="4">
        <v>30</v>
      </c>
      <c r="BN2" s="7">
        <v>1</v>
      </c>
      <c r="BO2" s="7">
        <v>2</v>
      </c>
      <c r="BP2" s="5">
        <v>3</v>
      </c>
      <c r="BQ2" s="5">
        <v>4</v>
      </c>
      <c r="BR2" s="5">
        <v>5</v>
      </c>
      <c r="BS2" s="5">
        <v>6</v>
      </c>
      <c r="BT2" s="5">
        <v>7</v>
      </c>
      <c r="BU2" s="7">
        <v>8</v>
      </c>
      <c r="BV2" s="7">
        <v>9</v>
      </c>
      <c r="BW2" s="5">
        <v>10</v>
      </c>
      <c r="BX2" s="5">
        <v>11</v>
      </c>
      <c r="BY2" s="5">
        <v>12</v>
      </c>
      <c r="BZ2" s="5">
        <v>13</v>
      </c>
      <c r="CA2" s="5">
        <v>14</v>
      </c>
      <c r="CB2" s="5">
        <v>15</v>
      </c>
      <c r="CC2" s="5">
        <v>16</v>
      </c>
      <c r="CD2" s="5">
        <v>17</v>
      </c>
      <c r="CE2" s="5">
        <v>18</v>
      </c>
      <c r="CF2" s="5">
        <v>19</v>
      </c>
      <c r="CG2" s="5">
        <v>20</v>
      </c>
      <c r="CH2" s="5">
        <v>21</v>
      </c>
      <c r="CI2" s="5">
        <v>22</v>
      </c>
      <c r="CJ2" s="5">
        <v>23</v>
      </c>
      <c r="CK2" s="5">
        <v>24</v>
      </c>
      <c r="CL2" s="5">
        <v>25</v>
      </c>
      <c r="CM2" s="5">
        <v>26</v>
      </c>
      <c r="CN2" s="5">
        <v>27</v>
      </c>
      <c r="CO2" s="5">
        <v>28</v>
      </c>
      <c r="CP2" s="5">
        <v>29</v>
      </c>
      <c r="CQ2" s="5">
        <v>30</v>
      </c>
      <c r="CR2" s="5">
        <v>31</v>
      </c>
    </row>
    <row r="3" spans="1:103" x14ac:dyDescent="0.25">
      <c r="A3" s="9">
        <f>SUM(D5:CQ5)</f>
        <v>88</v>
      </c>
      <c r="B3" s="1"/>
      <c r="C3" s="1"/>
      <c r="D3" s="1"/>
      <c r="E3" s="6" t="s">
        <v>5</v>
      </c>
      <c r="F3" s="4"/>
      <c r="G3" s="4"/>
      <c r="H3" s="4"/>
      <c r="I3" s="4"/>
      <c r="J3" s="4"/>
      <c r="K3" s="4"/>
      <c r="L3" s="6" t="s">
        <v>5</v>
      </c>
      <c r="M3" s="6" t="s">
        <v>5</v>
      </c>
      <c r="N3" s="4"/>
      <c r="O3" s="4"/>
      <c r="P3" s="4"/>
      <c r="Q3" s="6" t="s">
        <v>5</v>
      </c>
      <c r="R3" s="6" t="s">
        <v>5</v>
      </c>
      <c r="S3" s="4"/>
      <c r="T3" s="4"/>
      <c r="U3" s="4"/>
      <c r="V3" s="4"/>
      <c r="W3" s="4"/>
      <c r="X3" s="6" t="s">
        <v>5</v>
      </c>
      <c r="Y3" s="6" t="s">
        <v>5</v>
      </c>
      <c r="Z3" s="4"/>
      <c r="AA3" s="4"/>
      <c r="AB3" s="4"/>
      <c r="AC3" s="4"/>
      <c r="AD3" s="4"/>
      <c r="AE3" s="6" t="s">
        <v>5</v>
      </c>
      <c r="AF3" s="6" t="s">
        <v>5</v>
      </c>
      <c r="AG3" s="4"/>
      <c r="AH3" s="4"/>
      <c r="AI3" s="4"/>
      <c r="AJ3" s="4"/>
      <c r="AK3" s="4"/>
      <c r="AL3" s="6" t="s">
        <v>5</v>
      </c>
      <c r="AM3" s="6" t="s">
        <v>5</v>
      </c>
      <c r="AN3" s="4"/>
      <c r="AO3" s="4"/>
      <c r="AP3" s="4"/>
      <c r="AQ3" s="4"/>
      <c r="AR3" s="4"/>
      <c r="AS3" s="6" t="s">
        <v>5</v>
      </c>
      <c r="AT3" s="6" t="s">
        <v>5</v>
      </c>
      <c r="AU3" s="8" t="s">
        <v>7</v>
      </c>
      <c r="AV3" s="4"/>
      <c r="AW3" s="4"/>
      <c r="AX3" s="4"/>
      <c r="AY3" s="4"/>
      <c r="AZ3" s="6" t="s">
        <v>5</v>
      </c>
      <c r="BA3" s="6" t="s">
        <v>5</v>
      </c>
      <c r="BB3" s="4"/>
      <c r="BC3" s="4"/>
      <c r="BD3" s="4"/>
      <c r="BE3" s="4"/>
      <c r="BF3" s="4"/>
      <c r="BG3" s="6" t="s">
        <v>5</v>
      </c>
      <c r="BH3" s="6" t="s">
        <v>5</v>
      </c>
      <c r="BI3" s="4"/>
      <c r="BJ3" s="4"/>
      <c r="BK3" s="4"/>
      <c r="BL3" s="4"/>
      <c r="BM3" s="4"/>
      <c r="BN3" s="7" t="s">
        <v>5</v>
      </c>
      <c r="BO3" s="7" t="s">
        <v>5</v>
      </c>
      <c r="BP3" s="5"/>
      <c r="BQ3" s="5"/>
      <c r="BR3" s="5"/>
      <c r="BS3" s="5"/>
      <c r="BT3" s="5"/>
      <c r="BU3" s="7" t="s">
        <v>5</v>
      </c>
      <c r="BV3" s="7" t="s">
        <v>5</v>
      </c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</row>
    <row r="4" spans="1:103" s="9" customFormat="1" x14ac:dyDescent="0.25">
      <c r="A4" s="9" t="s">
        <v>8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 t="s">
        <v>6</v>
      </c>
      <c r="AD4" s="10">
        <v>8</v>
      </c>
      <c r="AE4" s="10" t="s">
        <v>5</v>
      </c>
      <c r="AF4" s="10" t="s">
        <v>5</v>
      </c>
      <c r="AG4" s="10">
        <v>8</v>
      </c>
      <c r="AH4" s="10">
        <v>8</v>
      </c>
      <c r="AI4" s="11">
        <v>8</v>
      </c>
      <c r="AJ4" s="10">
        <v>8</v>
      </c>
      <c r="AK4" s="10">
        <v>8</v>
      </c>
      <c r="AL4" s="10" t="s">
        <v>5</v>
      </c>
      <c r="AM4" s="10" t="s">
        <v>5</v>
      </c>
      <c r="AN4" s="10">
        <v>8</v>
      </c>
      <c r="AO4" s="10">
        <v>8</v>
      </c>
      <c r="AP4" s="10">
        <v>8</v>
      </c>
      <c r="AQ4" s="10">
        <v>8</v>
      </c>
      <c r="AR4" s="10">
        <v>8</v>
      </c>
      <c r="AS4" s="10" t="s">
        <v>5</v>
      </c>
      <c r="AT4" s="10" t="s">
        <v>5</v>
      </c>
      <c r="AU4" s="10" t="s">
        <v>5</v>
      </c>
      <c r="AV4" s="10">
        <v>8</v>
      </c>
      <c r="AW4" s="10">
        <v>8</v>
      </c>
      <c r="AX4" s="10">
        <v>8</v>
      </c>
      <c r="AY4" s="10" t="s">
        <v>6</v>
      </c>
      <c r="AZ4" s="10">
        <v>0</v>
      </c>
      <c r="BA4" s="10"/>
      <c r="BB4" s="10">
        <v>0</v>
      </c>
      <c r="BC4" s="10">
        <v>0</v>
      </c>
      <c r="BD4" s="10">
        <v>0</v>
      </c>
      <c r="BE4" s="10">
        <v>0</v>
      </c>
      <c r="BF4" s="10">
        <v>0</v>
      </c>
      <c r="BG4" s="10">
        <v>0</v>
      </c>
      <c r="BH4" s="10">
        <v>0</v>
      </c>
      <c r="BI4" s="10">
        <v>0</v>
      </c>
      <c r="BJ4" s="10">
        <v>0</v>
      </c>
      <c r="BK4" s="10">
        <v>0</v>
      </c>
      <c r="BL4" s="10">
        <v>0</v>
      </c>
      <c r="BM4" s="10">
        <v>0</v>
      </c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</row>
    <row r="5" spans="1:103" s="9" customFormat="1" x14ac:dyDescent="0.25">
      <c r="C5" s="20" t="s">
        <v>2</v>
      </c>
      <c r="D5" s="2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>
        <v>8</v>
      </c>
      <c r="AF5" s="10">
        <v>12</v>
      </c>
      <c r="AG5" s="10">
        <v>4</v>
      </c>
      <c r="AH5" s="10">
        <v>7</v>
      </c>
      <c r="AI5" s="10"/>
      <c r="AJ5" s="11"/>
      <c r="AK5" s="11">
        <v>4</v>
      </c>
      <c r="AL5" s="11">
        <v>9</v>
      </c>
      <c r="AM5" s="11"/>
      <c r="AN5" s="11">
        <v>7</v>
      </c>
      <c r="AO5" s="11">
        <v>6</v>
      </c>
      <c r="AP5" s="11">
        <v>1</v>
      </c>
      <c r="AQ5" s="11">
        <v>2</v>
      </c>
      <c r="AR5" s="11">
        <v>1</v>
      </c>
      <c r="AS5" s="11">
        <v>20</v>
      </c>
      <c r="AT5" s="11"/>
      <c r="AU5" s="11">
        <v>7</v>
      </c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</row>
    <row r="6" spans="1:103" s="9" customFormat="1" x14ac:dyDescent="0.25">
      <c r="C6" s="12"/>
      <c r="D6" s="12"/>
      <c r="E6" s="10">
        <f t="shared" ref="E6:AJ6" si="0">IF(AND(E3="в",E4="в"),8+E5*2,IF(OR(E4="д",E4="в",E4&gt;0),8+E5*1.5+IF(E5&gt;2,(E5-2)*0.5,0),E4))</f>
        <v>0</v>
      </c>
      <c r="F6" s="10">
        <f t="shared" si="0"/>
        <v>0</v>
      </c>
      <c r="G6" s="10">
        <f t="shared" si="0"/>
        <v>0</v>
      </c>
      <c r="H6" s="10">
        <f t="shared" si="0"/>
        <v>0</v>
      </c>
      <c r="I6" s="10">
        <f t="shared" si="0"/>
        <v>0</v>
      </c>
      <c r="J6" s="10">
        <f t="shared" si="0"/>
        <v>0</v>
      </c>
      <c r="K6" s="10">
        <f t="shared" si="0"/>
        <v>0</v>
      </c>
      <c r="L6" s="10">
        <f t="shared" si="0"/>
        <v>0</v>
      </c>
      <c r="M6" s="10">
        <f t="shared" si="0"/>
        <v>0</v>
      </c>
      <c r="N6" s="10">
        <f t="shared" si="0"/>
        <v>0</v>
      </c>
      <c r="O6" s="10">
        <f t="shared" si="0"/>
        <v>0</v>
      </c>
      <c r="P6" s="10">
        <f t="shared" si="0"/>
        <v>0</v>
      </c>
      <c r="Q6" s="10">
        <f t="shared" si="0"/>
        <v>0</v>
      </c>
      <c r="R6" s="10">
        <f t="shared" si="0"/>
        <v>0</v>
      </c>
      <c r="S6" s="10">
        <f t="shared" si="0"/>
        <v>0</v>
      </c>
      <c r="T6" s="10">
        <f t="shared" si="0"/>
        <v>0</v>
      </c>
      <c r="U6" s="10">
        <f t="shared" si="0"/>
        <v>0</v>
      </c>
      <c r="V6" s="10">
        <f t="shared" si="0"/>
        <v>0</v>
      </c>
      <c r="W6" s="10">
        <f t="shared" si="0"/>
        <v>0</v>
      </c>
      <c r="X6" s="10">
        <f t="shared" si="0"/>
        <v>0</v>
      </c>
      <c r="Y6" s="10">
        <f t="shared" si="0"/>
        <v>0</v>
      </c>
      <c r="Z6" s="10">
        <f t="shared" si="0"/>
        <v>0</v>
      </c>
      <c r="AA6" s="10">
        <f t="shared" si="0"/>
        <v>0</v>
      </c>
      <c r="AB6" s="10">
        <f t="shared" si="0"/>
        <v>0</v>
      </c>
      <c r="AC6" s="10">
        <f t="shared" si="0"/>
        <v>8</v>
      </c>
      <c r="AD6" s="10">
        <f t="shared" si="0"/>
        <v>8</v>
      </c>
      <c r="AE6" s="10">
        <f>IF(AND(AE3="в",AE4="в"),8+AE5*2,IF(OR(AE4="д",AE4="в",AE4&gt;0),8+AE5*1.5+IF(AE5&gt;2,(AE5-2)*0.5,0),AE4))</f>
        <v>24</v>
      </c>
      <c r="AF6" s="10">
        <f t="shared" si="0"/>
        <v>32</v>
      </c>
      <c r="AG6" s="10">
        <f t="shared" si="0"/>
        <v>15</v>
      </c>
      <c r="AH6" s="10">
        <f t="shared" si="0"/>
        <v>21</v>
      </c>
      <c r="AI6" s="10">
        <f t="shared" si="0"/>
        <v>8</v>
      </c>
      <c r="AJ6" s="10">
        <f t="shared" si="0"/>
        <v>8</v>
      </c>
      <c r="AK6" s="10">
        <f t="shared" ref="AK6:BP6" si="1">IF(AND(AK3="в",AK4="в"),8+AK5*2,IF(OR(AK4="д",AK4="в",AK4&gt;0),8+AK5*1.5+IF(AK5&gt;2,(AK5-2)*0.5,0),AK4))</f>
        <v>15</v>
      </c>
      <c r="AL6" s="10">
        <f t="shared" si="1"/>
        <v>26</v>
      </c>
      <c r="AM6" s="10">
        <f t="shared" si="1"/>
        <v>8</v>
      </c>
      <c r="AN6" s="10">
        <f t="shared" si="1"/>
        <v>21</v>
      </c>
      <c r="AO6" s="10">
        <f t="shared" si="1"/>
        <v>19</v>
      </c>
      <c r="AP6" s="10">
        <f t="shared" si="1"/>
        <v>9.5</v>
      </c>
      <c r="AQ6" s="10">
        <f t="shared" si="1"/>
        <v>11</v>
      </c>
      <c r="AR6" s="10">
        <f t="shared" si="1"/>
        <v>9.5</v>
      </c>
      <c r="AS6" s="10">
        <f t="shared" si="1"/>
        <v>48</v>
      </c>
      <c r="AT6" s="10">
        <f t="shared" si="1"/>
        <v>8</v>
      </c>
      <c r="AU6" s="10">
        <f t="shared" si="1"/>
        <v>21</v>
      </c>
      <c r="AV6" s="10">
        <f t="shared" si="1"/>
        <v>8</v>
      </c>
      <c r="AW6" s="10">
        <f t="shared" si="1"/>
        <v>8</v>
      </c>
      <c r="AX6" s="10">
        <f t="shared" si="1"/>
        <v>8</v>
      </c>
      <c r="AY6" s="10">
        <f t="shared" si="1"/>
        <v>8</v>
      </c>
      <c r="AZ6" s="10">
        <f t="shared" si="1"/>
        <v>0</v>
      </c>
      <c r="BA6" s="10">
        <f t="shared" si="1"/>
        <v>0</v>
      </c>
      <c r="BB6" s="10">
        <f t="shared" si="1"/>
        <v>0</v>
      </c>
      <c r="BC6" s="10">
        <f t="shared" si="1"/>
        <v>0</v>
      </c>
      <c r="BD6" s="10">
        <f t="shared" si="1"/>
        <v>0</v>
      </c>
      <c r="BE6" s="10">
        <f t="shared" si="1"/>
        <v>0</v>
      </c>
      <c r="BF6" s="10">
        <f t="shared" si="1"/>
        <v>0</v>
      </c>
      <c r="BG6" s="10">
        <f t="shared" si="1"/>
        <v>0</v>
      </c>
      <c r="BH6" s="10">
        <f t="shared" si="1"/>
        <v>0</v>
      </c>
      <c r="BI6" s="10">
        <f t="shared" si="1"/>
        <v>0</v>
      </c>
      <c r="BJ6" s="10">
        <f t="shared" si="1"/>
        <v>0</v>
      </c>
      <c r="BK6" s="10">
        <f t="shared" si="1"/>
        <v>0</v>
      </c>
      <c r="BL6" s="10">
        <f t="shared" si="1"/>
        <v>0</v>
      </c>
      <c r="BM6" s="10">
        <f t="shared" si="1"/>
        <v>0</v>
      </c>
      <c r="BN6" s="10">
        <f t="shared" si="1"/>
        <v>0</v>
      </c>
      <c r="BO6" s="10">
        <f t="shared" si="1"/>
        <v>0</v>
      </c>
      <c r="BP6" s="10">
        <f t="shared" si="1"/>
        <v>0</v>
      </c>
      <c r="BQ6" s="10">
        <f t="shared" ref="BQ6:CV6" si="2">IF(AND(BQ3="в",BQ4="в"),8+BQ5*2,IF(OR(BQ4="д",BQ4="в",BQ4&gt;0),8+BQ5*1.5+IF(BQ5&gt;2,(BQ5-2)*0.5,0),BQ4))</f>
        <v>0</v>
      </c>
      <c r="BR6" s="10">
        <f t="shared" si="2"/>
        <v>0</v>
      </c>
      <c r="BS6" s="10">
        <f t="shared" si="2"/>
        <v>0</v>
      </c>
      <c r="BT6" s="10">
        <f t="shared" si="2"/>
        <v>0</v>
      </c>
      <c r="BU6" s="10">
        <f t="shared" si="2"/>
        <v>0</v>
      </c>
      <c r="BV6" s="10">
        <f t="shared" si="2"/>
        <v>0</v>
      </c>
      <c r="BW6" s="10">
        <f t="shared" si="2"/>
        <v>0</v>
      </c>
      <c r="BX6" s="10">
        <f t="shared" si="2"/>
        <v>0</v>
      </c>
      <c r="BY6" s="10">
        <f t="shared" si="2"/>
        <v>0</v>
      </c>
      <c r="BZ6" s="10">
        <f t="shared" si="2"/>
        <v>0</v>
      </c>
      <c r="CA6" s="10">
        <f t="shared" si="2"/>
        <v>0</v>
      </c>
      <c r="CB6" s="10">
        <f t="shared" si="2"/>
        <v>0</v>
      </c>
      <c r="CC6" s="10">
        <f t="shared" si="2"/>
        <v>0</v>
      </c>
      <c r="CD6" s="10">
        <f t="shared" si="2"/>
        <v>0</v>
      </c>
      <c r="CE6" s="10">
        <f t="shared" si="2"/>
        <v>0</v>
      </c>
      <c r="CF6" s="10">
        <f t="shared" si="2"/>
        <v>0</v>
      </c>
      <c r="CG6" s="10">
        <f t="shared" si="2"/>
        <v>0</v>
      </c>
      <c r="CH6" s="10">
        <f t="shared" si="2"/>
        <v>0</v>
      </c>
      <c r="CI6" s="10">
        <f t="shared" si="2"/>
        <v>0</v>
      </c>
      <c r="CJ6" s="10">
        <f t="shared" si="2"/>
        <v>0</v>
      </c>
      <c r="CK6" s="10">
        <f t="shared" si="2"/>
        <v>0</v>
      </c>
      <c r="CL6" s="10">
        <f t="shared" si="2"/>
        <v>0</v>
      </c>
      <c r="CM6" s="10">
        <f t="shared" si="2"/>
        <v>0</v>
      </c>
      <c r="CN6" s="10">
        <f t="shared" si="2"/>
        <v>0</v>
      </c>
      <c r="CO6" s="10">
        <f t="shared" si="2"/>
        <v>0</v>
      </c>
      <c r="CP6" s="10">
        <f t="shared" si="2"/>
        <v>0</v>
      </c>
      <c r="CQ6" s="10">
        <f t="shared" si="2"/>
        <v>0</v>
      </c>
      <c r="CR6" s="10">
        <f t="shared" si="2"/>
        <v>0</v>
      </c>
    </row>
    <row r="7" spans="1:103" s="13" customFormat="1" x14ac:dyDescent="0.25">
      <c r="AC7" s="14">
        <v>8</v>
      </c>
      <c r="AD7" s="14">
        <v>8</v>
      </c>
      <c r="AE7" s="15">
        <v>16</v>
      </c>
      <c r="AF7" s="15">
        <v>24</v>
      </c>
      <c r="AG7" s="14">
        <v>15</v>
      </c>
      <c r="AH7" s="14">
        <v>21</v>
      </c>
      <c r="AI7" s="16">
        <v>8</v>
      </c>
      <c r="AJ7" s="16">
        <v>8</v>
      </c>
      <c r="AK7" s="16">
        <v>15</v>
      </c>
      <c r="AL7" s="17">
        <v>18</v>
      </c>
      <c r="AM7" s="16">
        <v>8</v>
      </c>
      <c r="AN7" s="14">
        <v>21</v>
      </c>
      <c r="AO7" s="14">
        <v>19</v>
      </c>
      <c r="AP7" s="14">
        <v>9.5</v>
      </c>
      <c r="AQ7" s="14">
        <v>11</v>
      </c>
      <c r="AR7" s="14">
        <v>9.5</v>
      </c>
      <c r="AS7" s="15">
        <v>40</v>
      </c>
      <c r="AT7" s="14">
        <v>8</v>
      </c>
      <c r="AU7" s="15">
        <v>14</v>
      </c>
    </row>
    <row r="8" spans="1:103" x14ac:dyDescent="0.25">
      <c r="W8" s="3">
        <f>SUM(((W4="д")+(W5&amp;W4="в"))*8,W4)+W5*2-(W3="")*MIN(2,--W5)/2</f>
        <v>0</v>
      </c>
      <c r="X8" s="3">
        <f t="shared" ref="W8:Z8" si="3">SUM(((X4="д")+(X5&amp;X4="в"))*8,X4)+X5*2-(X3="")*MIN(2,--X5)/2</f>
        <v>0</v>
      </c>
      <c r="Y8" s="3">
        <f t="shared" si="3"/>
        <v>0</v>
      </c>
      <c r="Z8" s="3">
        <f t="shared" si="3"/>
        <v>0</v>
      </c>
      <c r="AA8" s="3">
        <f>SUM(((AA4="д")+(AA5&amp;AA4="в"))*8,AA4)+AA5*2-(AA3="")*MIN(2,--AA5)/2</f>
        <v>0</v>
      </c>
      <c r="AB8" s="3">
        <f t="shared" ref="AB8:AU8" si="4">SUM(((AB4="д")+(AB5&amp;AB4="в"))*8,AB4)+AB5*2-(AB3="")*MIN(2,--AB5)/2</f>
        <v>0</v>
      </c>
      <c r="AC8" s="3">
        <f t="shared" si="4"/>
        <v>8</v>
      </c>
      <c r="AD8" s="3">
        <f t="shared" si="4"/>
        <v>8</v>
      </c>
      <c r="AE8" s="3">
        <f t="shared" si="4"/>
        <v>16</v>
      </c>
      <c r="AF8" s="3">
        <f t="shared" si="4"/>
        <v>24</v>
      </c>
      <c r="AG8" s="3">
        <f t="shared" si="4"/>
        <v>15</v>
      </c>
      <c r="AH8" s="3">
        <f t="shared" si="4"/>
        <v>21</v>
      </c>
      <c r="AI8" s="3">
        <f t="shared" si="4"/>
        <v>8</v>
      </c>
      <c r="AJ8" s="3">
        <f t="shared" si="4"/>
        <v>8</v>
      </c>
      <c r="AK8" s="3">
        <f t="shared" si="4"/>
        <v>15</v>
      </c>
      <c r="AL8" s="3">
        <f t="shared" si="4"/>
        <v>18</v>
      </c>
      <c r="AM8" s="3">
        <f t="shared" si="4"/>
        <v>8</v>
      </c>
      <c r="AN8" s="3">
        <f t="shared" si="4"/>
        <v>21</v>
      </c>
      <c r="AO8" s="3">
        <f t="shared" si="4"/>
        <v>19</v>
      </c>
      <c r="AP8" s="3">
        <f t="shared" si="4"/>
        <v>9.5</v>
      </c>
      <c r="AQ8" s="3">
        <f t="shared" si="4"/>
        <v>11</v>
      </c>
      <c r="AR8" s="3">
        <f t="shared" si="4"/>
        <v>9.5</v>
      </c>
      <c r="AS8" s="3">
        <f t="shared" si="4"/>
        <v>40</v>
      </c>
      <c r="AT8" s="3">
        <f t="shared" si="4"/>
        <v>8</v>
      </c>
      <c r="AU8" s="3">
        <f t="shared" si="4"/>
        <v>14</v>
      </c>
    </row>
  </sheetData>
  <mergeCells count="7">
    <mergeCell ref="AJ1:BM1"/>
    <mergeCell ref="BN1:CR1"/>
    <mergeCell ref="E1:AI1"/>
    <mergeCell ref="C5:D5"/>
    <mergeCell ref="A1:A2"/>
    <mergeCell ref="C1:C2"/>
    <mergeCell ref="D1:D2"/>
  </mergeCells>
  <pageMargins left="0.7" right="0.7" top="0.75" bottom="0.75" header="0.3" footer="0.3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2017-08-28T19:49:53Z</dcterms:modified>
</cp:coreProperties>
</file>