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1" i="1" l="1"/>
  <c r="O51" i="1"/>
  <c r="P51" i="1"/>
  <c r="Q51" i="1"/>
  <c r="R51" i="1"/>
  <c r="N52" i="1"/>
  <c r="O52" i="1"/>
  <c r="P52" i="1"/>
  <c r="Q52" i="1"/>
  <c r="R52" i="1"/>
  <c r="N53" i="1"/>
  <c r="O53" i="1"/>
  <c r="P53" i="1"/>
  <c r="Q53" i="1"/>
  <c r="R53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5" i="1"/>
  <c r="O65" i="1"/>
  <c r="P65" i="1"/>
  <c r="Q65" i="1"/>
  <c r="R65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1" i="1"/>
  <c r="O71" i="1"/>
  <c r="P71" i="1"/>
  <c r="Q71" i="1"/>
  <c r="R71" i="1"/>
  <c r="O50" i="1"/>
  <c r="P50" i="1"/>
  <c r="Q50" i="1"/>
  <c r="R50" i="1"/>
  <c r="N50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6" i="1"/>
  <c r="H66" i="1"/>
  <c r="I66" i="1"/>
  <c r="J66" i="1"/>
  <c r="K66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0" i="1"/>
  <c r="H70" i="1"/>
  <c r="I70" i="1"/>
  <c r="J70" i="1"/>
  <c r="K70" i="1"/>
  <c r="G71" i="1"/>
  <c r="H71" i="1"/>
  <c r="I71" i="1"/>
  <c r="J71" i="1"/>
  <c r="K71" i="1"/>
  <c r="H50" i="1"/>
  <c r="I50" i="1"/>
  <c r="J50" i="1"/>
  <c r="K50" i="1"/>
  <c r="G50" i="1"/>
  <c r="N27" i="1"/>
  <c r="O27" i="1"/>
  <c r="P27" i="1"/>
  <c r="Q27" i="1"/>
  <c r="R27" i="1"/>
  <c r="N28" i="1"/>
  <c r="O28" i="1"/>
  <c r="P28" i="1"/>
  <c r="Q28" i="1"/>
  <c r="R28" i="1"/>
  <c r="N29" i="1"/>
  <c r="O29" i="1"/>
  <c r="P29" i="1"/>
  <c r="Q29" i="1"/>
  <c r="R29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5" i="1"/>
  <c r="O35" i="1"/>
  <c r="P35" i="1"/>
  <c r="Q35" i="1"/>
  <c r="R35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1" i="1"/>
  <c r="O41" i="1"/>
  <c r="P41" i="1"/>
  <c r="Q41" i="1"/>
  <c r="R41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7" i="1"/>
  <c r="O47" i="1"/>
  <c r="P47" i="1"/>
  <c r="Q47" i="1"/>
  <c r="R47" i="1"/>
  <c r="O26" i="1"/>
  <c r="P26" i="1"/>
  <c r="Q26" i="1"/>
  <c r="R26" i="1"/>
  <c r="N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H41" i="1"/>
  <c r="I41" i="1"/>
  <c r="J41" i="1"/>
  <c r="K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H26" i="1"/>
  <c r="I26" i="1"/>
  <c r="J26" i="1"/>
  <c r="K26" i="1"/>
  <c r="G26" i="1"/>
  <c r="T1" i="1"/>
</calcChain>
</file>

<file path=xl/sharedStrings.xml><?xml version="1.0" encoding="utf-8"?>
<sst xmlns="http://schemas.openxmlformats.org/spreadsheetml/2006/main" count="200" uniqueCount="60">
  <si>
    <t>ИВАНОВ</t>
  </si>
  <si>
    <t>ПЕТРОВ</t>
  </si>
  <si>
    <t>СИДОРОВ</t>
  </si>
  <si>
    <t>ДАВЫДОВ</t>
  </si>
  <si>
    <t>АЛЕКСЕЕВ</t>
  </si>
  <si>
    <t>СЕМЁНОВ</t>
  </si>
  <si>
    <t>ДЕНИСОВ</t>
  </si>
  <si>
    <t>ИГНАТЬЕВ</t>
  </si>
  <si>
    <t>ВОЛОДИН</t>
  </si>
  <si>
    <t>АЛЕКСАНДРОВ</t>
  </si>
  <si>
    <t>БОРИСОВ</t>
  </si>
  <si>
    <t>ДМИТРИЕВ</t>
  </si>
  <si>
    <t>ЮРЬЕВ</t>
  </si>
  <si>
    <t>СЕРГЕЕВ</t>
  </si>
  <si>
    <t>АНДРЕЕВ</t>
  </si>
  <si>
    <t>МАКСИМОВ</t>
  </si>
  <si>
    <t>ДАНИЛОВ</t>
  </si>
  <si>
    <t>КИРИЛЛОВ</t>
  </si>
  <si>
    <t>НИКИТИН</t>
  </si>
  <si>
    <t>ТИМОФЕЕВ</t>
  </si>
  <si>
    <t>БОГДАНОВ</t>
  </si>
  <si>
    <t>ЗАХАРОВ</t>
  </si>
  <si>
    <t>IVA</t>
  </si>
  <si>
    <t>PET</t>
  </si>
  <si>
    <t>SID</t>
  </si>
  <si>
    <t>DAV</t>
  </si>
  <si>
    <t>ALE</t>
  </si>
  <si>
    <t>SEM</t>
  </si>
  <si>
    <t>DEN</t>
  </si>
  <si>
    <t>IGN</t>
  </si>
  <si>
    <t>VOL</t>
  </si>
  <si>
    <t>ADR</t>
  </si>
  <si>
    <t>BOR</t>
  </si>
  <si>
    <t>DMI</t>
  </si>
  <si>
    <t>JUR</t>
  </si>
  <si>
    <t>SER</t>
  </si>
  <si>
    <t>AND</t>
  </si>
  <si>
    <t>DAN</t>
  </si>
  <si>
    <t>KIL</t>
  </si>
  <si>
    <t>NIK</t>
  </si>
  <si>
    <t>TIM</t>
  </si>
  <si>
    <t>BOG</t>
  </si>
  <si>
    <t>ZAK</t>
  </si>
  <si>
    <t>MAK</t>
  </si>
  <si>
    <t>ЭТАП 1</t>
  </si>
  <si>
    <t>ЭТАП 2</t>
  </si>
  <si>
    <t>ЭТАП 3</t>
  </si>
  <si>
    <t>ЭТАП 4</t>
  </si>
  <si>
    <t>ЭТАП 5</t>
  </si>
  <si>
    <t>ИМЯ</t>
  </si>
  <si>
    <t>КОД</t>
  </si>
  <si>
    <t>ЧТО ДОЛЖНО ПОЛУЧИТЬСЯ 1 ====&gt;</t>
  </si>
  <si>
    <t>&lt;==== ЧТО ДОЛЖНО ПОЛУЧИТЬСЯ 2</t>
  </si>
  <si>
    <t>стартовый номер</t>
  </si>
  <si>
    <t>место</t>
  </si>
  <si>
    <t>ТАБЛИЦА №1</t>
  </si>
  <si>
    <t>ТАБЛИЦА №2</t>
  </si>
  <si>
    <t>ТАБЛИЦА №3</t>
  </si>
  <si>
    <t>необходимо перевести цифровые значения из таблицы №3 ($N$2:$R$22) в буквенные значения, соответствующие трёхбуквенному коду, которым обозначены участники соревнований (C2:C23)</t>
  </si>
  <si>
    <t>необходимо перевести буквенные значения из таблицы №2 ($G$2:$K$23) в цифровые значения, соответствующие стартовым номерам участников соревнований (B2:B23)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</si>
</sst>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1" borderId="0" xfId="0" applyFont="1" applyFill="1" applyBorder="1"/>
    <xf numFmtId="0" fontId="1" fillId="3" borderId="0" xfId="0" applyFont="1" applyFill="1" applyBorder="1"/>
    <xf numFmtId="0" fontId="1" fillId="12" borderId="0" xfId="0" applyFont="1" applyFill="1" applyBorder="1"/>
    <xf numFmtId="0" fontId="1" fillId="2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1" fillId="7" borderId="5" xfId="0" applyFont="1" applyFill="1" applyBorder="1"/>
    <xf numFmtId="0" fontId="1" fillId="8" borderId="5" xfId="0" applyFont="1" applyFill="1" applyBorder="1"/>
    <xf numFmtId="0" fontId="1" fillId="9" borderId="5" xfId="0" applyFont="1" applyFill="1" applyBorder="1"/>
    <xf numFmtId="0" fontId="1" fillId="10" borderId="5" xfId="0" applyFont="1" applyFill="1" applyBorder="1"/>
    <xf numFmtId="0" fontId="1" fillId="11" borderId="5" xfId="0" applyFont="1" applyFill="1" applyBorder="1"/>
    <xf numFmtId="0" fontId="1" fillId="3" borderId="5" xfId="0" applyFont="1" applyFill="1" applyBorder="1"/>
    <xf numFmtId="0" fontId="1" fillId="12" borderId="5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Border="1"/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71"/>
  <sheetViews>
    <sheetView tabSelected="1" topLeftCell="A19" workbookViewId="0">
      <selection sqref="A1:A23"/>
    </sheetView>
  </sheetViews>
  <sheetFormatPr defaultRowHeight="15" x14ac:dyDescent="0.25"/>
  <cols>
    <col min="1" max="1" width="13.28515625" customWidth="1"/>
    <col min="2" max="2" width="13" customWidth="1"/>
    <col min="3" max="3" width="9.140625" customWidth="1"/>
    <col min="4" max="4" width="17.140625" customWidth="1"/>
    <col min="19" max="19" width="10.28515625" bestFit="1" customWidth="1"/>
  </cols>
  <sheetData>
    <row r="1" spans="1:20" ht="15.75" customHeight="1" x14ac:dyDescent="0.25">
      <c r="A1" s="73" t="s">
        <v>55</v>
      </c>
      <c r="B1" s="45" t="s">
        <v>53</v>
      </c>
      <c r="C1" s="46" t="s">
        <v>50</v>
      </c>
      <c r="D1" s="47" t="s">
        <v>49</v>
      </c>
      <c r="E1" s="73" t="s">
        <v>56</v>
      </c>
      <c r="F1" s="63" t="s">
        <v>54</v>
      </c>
      <c r="G1" s="46" t="s">
        <v>44</v>
      </c>
      <c r="H1" s="46" t="s">
        <v>45</v>
      </c>
      <c r="I1" s="46" t="s">
        <v>46</v>
      </c>
      <c r="J1" s="46" t="s">
        <v>47</v>
      </c>
      <c r="K1" s="64" t="s">
        <v>48</v>
      </c>
      <c r="L1" s="73" t="s">
        <v>57</v>
      </c>
      <c r="M1" s="63" t="s">
        <v>54</v>
      </c>
      <c r="N1" s="46" t="s">
        <v>44</v>
      </c>
      <c r="O1" s="46" t="s">
        <v>45</v>
      </c>
      <c r="P1" s="46" t="s">
        <v>46</v>
      </c>
      <c r="Q1" s="46" t="s">
        <v>47</v>
      </c>
      <c r="R1" s="64" t="s">
        <v>48</v>
      </c>
      <c r="T1">
        <f>SUMPRODUCT(($N$2:$R$23=B3))</f>
        <v>0</v>
      </c>
    </row>
    <row r="2" spans="1:20" x14ac:dyDescent="0.25">
      <c r="A2" s="74"/>
      <c r="B2" s="1">
        <v>1</v>
      </c>
      <c r="C2" s="12" t="s">
        <v>22</v>
      </c>
      <c r="D2" s="48" t="s">
        <v>0</v>
      </c>
      <c r="E2" s="74"/>
      <c r="F2" s="62">
        <v>1</v>
      </c>
      <c r="G2" s="21" t="s">
        <v>40</v>
      </c>
      <c r="H2" s="14" t="s">
        <v>27</v>
      </c>
      <c r="I2" s="18" t="s">
        <v>35</v>
      </c>
      <c r="J2" s="13" t="s">
        <v>24</v>
      </c>
      <c r="K2" s="30" t="s">
        <v>27</v>
      </c>
      <c r="L2" s="74"/>
      <c r="M2" s="62">
        <v>1</v>
      </c>
      <c r="N2" s="21">
        <v>21</v>
      </c>
      <c r="O2" s="14">
        <v>6</v>
      </c>
      <c r="P2" s="18">
        <v>15</v>
      </c>
      <c r="Q2" s="13">
        <v>3</v>
      </c>
      <c r="R2" s="30">
        <v>6</v>
      </c>
    </row>
    <row r="3" spans="1:20" x14ac:dyDescent="0.25">
      <c r="A3" s="74"/>
      <c r="B3" s="1">
        <v>2</v>
      </c>
      <c r="C3" s="12" t="s">
        <v>23</v>
      </c>
      <c r="D3" s="48" t="s">
        <v>1</v>
      </c>
      <c r="E3" s="74"/>
      <c r="F3" s="62">
        <v>2</v>
      </c>
      <c r="G3" s="18" t="s">
        <v>34</v>
      </c>
      <c r="H3" s="21" t="s">
        <v>40</v>
      </c>
      <c r="I3" s="16" t="s">
        <v>30</v>
      </c>
      <c r="J3" s="15" t="s">
        <v>28</v>
      </c>
      <c r="K3" s="31" t="s">
        <v>24</v>
      </c>
      <c r="L3" s="74"/>
      <c r="M3" s="62">
        <v>2</v>
      </c>
      <c r="N3" s="18">
        <v>14</v>
      </c>
      <c r="O3" s="21">
        <v>21</v>
      </c>
      <c r="P3" s="16">
        <v>9</v>
      </c>
      <c r="Q3" s="15">
        <v>7</v>
      </c>
      <c r="R3" s="31">
        <v>3</v>
      </c>
    </row>
    <row r="4" spans="1:20" x14ac:dyDescent="0.25">
      <c r="A4" s="74"/>
      <c r="B4" s="2">
        <v>3</v>
      </c>
      <c r="C4" s="13" t="s">
        <v>24</v>
      </c>
      <c r="D4" s="49" t="s">
        <v>2</v>
      </c>
      <c r="E4" s="74"/>
      <c r="F4" s="62">
        <v>3</v>
      </c>
      <c r="G4" s="12" t="s">
        <v>22</v>
      </c>
      <c r="H4" s="20" t="s">
        <v>37</v>
      </c>
      <c r="I4" s="14" t="s">
        <v>26</v>
      </c>
      <c r="J4" s="17" t="s">
        <v>33</v>
      </c>
      <c r="K4" s="32" t="s">
        <v>28</v>
      </c>
      <c r="L4" s="74"/>
      <c r="M4" s="62">
        <v>3</v>
      </c>
      <c r="N4" s="12">
        <v>1</v>
      </c>
      <c r="O4" s="20">
        <v>18</v>
      </c>
      <c r="P4" s="14">
        <v>5</v>
      </c>
      <c r="Q4" s="17">
        <v>12</v>
      </c>
      <c r="R4" s="32">
        <v>7</v>
      </c>
    </row>
    <row r="5" spans="1:20" x14ac:dyDescent="0.25">
      <c r="A5" s="74"/>
      <c r="B5" s="2">
        <v>4</v>
      </c>
      <c r="C5" s="13" t="s">
        <v>25</v>
      </c>
      <c r="D5" s="49" t="s">
        <v>3</v>
      </c>
      <c r="E5" s="74"/>
      <c r="F5" s="62">
        <v>4</v>
      </c>
      <c r="G5" s="15" t="s">
        <v>28</v>
      </c>
      <c r="H5" s="15" t="s">
        <v>29</v>
      </c>
      <c r="I5" s="20" t="s">
        <v>37</v>
      </c>
      <c r="J5" s="20" t="s">
        <v>37</v>
      </c>
      <c r="K5" s="33" t="s">
        <v>39</v>
      </c>
      <c r="L5" s="74"/>
      <c r="M5" s="62">
        <v>4</v>
      </c>
      <c r="N5" s="15">
        <v>7</v>
      </c>
      <c r="O5" s="15">
        <v>8</v>
      </c>
      <c r="P5" s="20">
        <v>18</v>
      </c>
      <c r="Q5" s="20">
        <v>18</v>
      </c>
      <c r="R5" s="33">
        <v>20</v>
      </c>
    </row>
    <row r="6" spans="1:20" x14ac:dyDescent="0.25">
      <c r="A6" s="74"/>
      <c r="B6" s="3">
        <v>5</v>
      </c>
      <c r="C6" s="14" t="s">
        <v>26</v>
      </c>
      <c r="D6" s="50" t="s">
        <v>4</v>
      </c>
      <c r="E6" s="74"/>
      <c r="F6" s="62">
        <v>5</v>
      </c>
      <c r="G6" s="20" t="s">
        <v>38</v>
      </c>
      <c r="H6" s="16" t="s">
        <v>30</v>
      </c>
      <c r="I6" s="13" t="s">
        <v>25</v>
      </c>
      <c r="J6" s="19" t="s">
        <v>36</v>
      </c>
      <c r="K6" s="34" t="s">
        <v>37</v>
      </c>
      <c r="L6" s="74"/>
      <c r="M6" s="62">
        <v>5</v>
      </c>
      <c r="N6" s="20">
        <v>19</v>
      </c>
      <c r="O6" s="16">
        <v>9</v>
      </c>
      <c r="P6" s="13">
        <v>4</v>
      </c>
      <c r="Q6" s="19">
        <v>16</v>
      </c>
      <c r="R6" s="34">
        <v>18</v>
      </c>
    </row>
    <row r="7" spans="1:20" x14ac:dyDescent="0.25">
      <c r="A7" s="74"/>
      <c r="B7" s="3">
        <v>6</v>
      </c>
      <c r="C7" s="14" t="s">
        <v>27</v>
      </c>
      <c r="D7" s="50" t="s">
        <v>5</v>
      </c>
      <c r="E7" s="74"/>
      <c r="F7" s="62">
        <v>6</v>
      </c>
      <c r="G7" s="22" t="s">
        <v>41</v>
      </c>
      <c r="H7" s="22" t="s">
        <v>41</v>
      </c>
      <c r="I7" s="12" t="s">
        <v>23</v>
      </c>
      <c r="J7" s="16" t="s">
        <v>30</v>
      </c>
      <c r="K7" s="30" t="s">
        <v>26</v>
      </c>
      <c r="L7" s="74"/>
      <c r="M7" s="62">
        <v>6</v>
      </c>
      <c r="N7" s="22">
        <v>22</v>
      </c>
      <c r="O7" s="22">
        <v>22</v>
      </c>
      <c r="P7" s="12">
        <v>2</v>
      </c>
      <c r="Q7" s="16">
        <v>9</v>
      </c>
      <c r="R7" s="30">
        <v>5</v>
      </c>
    </row>
    <row r="8" spans="1:20" x14ac:dyDescent="0.25">
      <c r="A8" s="74"/>
      <c r="B8" s="4">
        <v>7</v>
      </c>
      <c r="C8" s="15" t="s">
        <v>28</v>
      </c>
      <c r="D8" s="51" t="s">
        <v>6</v>
      </c>
      <c r="E8" s="74"/>
      <c r="F8" s="62">
        <v>7</v>
      </c>
      <c r="G8" s="22" t="s">
        <v>42</v>
      </c>
      <c r="H8" s="21" t="s">
        <v>39</v>
      </c>
      <c r="I8" s="15" t="s">
        <v>29</v>
      </c>
      <c r="J8" s="18" t="s">
        <v>34</v>
      </c>
      <c r="K8" s="32" t="s">
        <v>29</v>
      </c>
      <c r="L8" s="74"/>
      <c r="M8" s="62">
        <v>7</v>
      </c>
      <c r="N8" s="22">
        <v>23</v>
      </c>
      <c r="O8" s="21">
        <v>20</v>
      </c>
      <c r="P8" s="15">
        <v>8</v>
      </c>
      <c r="Q8" s="18">
        <v>14</v>
      </c>
      <c r="R8" s="32">
        <v>8</v>
      </c>
    </row>
    <row r="9" spans="1:20" x14ac:dyDescent="0.25">
      <c r="A9" s="74"/>
      <c r="B9" s="4">
        <v>8</v>
      </c>
      <c r="C9" s="15" t="s">
        <v>29</v>
      </c>
      <c r="D9" s="51" t="s">
        <v>7</v>
      </c>
      <c r="E9" s="74"/>
      <c r="F9" s="62">
        <v>8</v>
      </c>
      <c r="G9" s="14" t="s">
        <v>26</v>
      </c>
      <c r="H9" s="15" t="s">
        <v>28</v>
      </c>
      <c r="I9" s="22" t="s">
        <v>42</v>
      </c>
      <c r="J9" s="19" t="s">
        <v>43</v>
      </c>
      <c r="K9" s="31" t="s">
        <v>25</v>
      </c>
      <c r="L9" s="74"/>
      <c r="M9" s="62">
        <v>8</v>
      </c>
      <c r="N9" s="14">
        <v>5</v>
      </c>
      <c r="O9" s="15">
        <v>7</v>
      </c>
      <c r="P9" s="22">
        <v>23</v>
      </c>
      <c r="Q9" s="19">
        <v>17</v>
      </c>
      <c r="R9" s="31">
        <v>4</v>
      </c>
    </row>
    <row r="10" spans="1:20" x14ac:dyDescent="0.25">
      <c r="A10" s="74"/>
      <c r="B10" s="5">
        <v>9</v>
      </c>
      <c r="C10" s="16" t="s">
        <v>30</v>
      </c>
      <c r="D10" s="52" t="s">
        <v>8</v>
      </c>
      <c r="E10" s="74"/>
      <c r="F10" s="62">
        <v>9</v>
      </c>
      <c r="G10" s="16" t="s">
        <v>30</v>
      </c>
      <c r="H10" s="22" t="s">
        <v>42</v>
      </c>
      <c r="I10" s="19" t="s">
        <v>36</v>
      </c>
      <c r="J10" s="20" t="s">
        <v>38</v>
      </c>
      <c r="K10" s="35" t="s">
        <v>30</v>
      </c>
      <c r="L10" s="74"/>
      <c r="M10" s="62">
        <v>9</v>
      </c>
      <c r="N10" s="16">
        <v>9</v>
      </c>
      <c r="O10" s="22">
        <v>23</v>
      </c>
      <c r="P10" s="19">
        <v>16</v>
      </c>
      <c r="Q10" s="20">
        <v>19</v>
      </c>
      <c r="R10" s="35">
        <v>9</v>
      </c>
    </row>
    <row r="11" spans="1:20" x14ac:dyDescent="0.25">
      <c r="A11" s="74"/>
      <c r="B11" s="5">
        <v>10</v>
      </c>
      <c r="C11" s="16" t="s">
        <v>31</v>
      </c>
      <c r="D11" s="52" t="s">
        <v>9</v>
      </c>
      <c r="E11" s="74"/>
      <c r="F11" s="62">
        <v>10</v>
      </c>
      <c r="G11" s="17" t="s">
        <v>32</v>
      </c>
      <c r="H11" s="12" t="s">
        <v>22</v>
      </c>
      <c r="I11" s="19" t="s">
        <v>43</v>
      </c>
      <c r="J11" s="14" t="s">
        <v>26</v>
      </c>
      <c r="K11" s="34" t="s">
        <v>38</v>
      </c>
      <c r="L11" s="74"/>
      <c r="M11" s="62">
        <v>10</v>
      </c>
      <c r="N11" s="17">
        <v>11</v>
      </c>
      <c r="O11" s="12">
        <v>1</v>
      </c>
      <c r="P11" s="19">
        <v>17</v>
      </c>
      <c r="Q11" s="14">
        <v>5</v>
      </c>
      <c r="R11" s="34">
        <v>19</v>
      </c>
    </row>
    <row r="12" spans="1:20" x14ac:dyDescent="0.25">
      <c r="A12" s="74"/>
      <c r="B12" s="6">
        <v>11</v>
      </c>
      <c r="C12" s="17" t="s">
        <v>32</v>
      </c>
      <c r="D12" s="53" t="s">
        <v>10</v>
      </c>
      <c r="E12" s="74"/>
      <c r="F12" s="62">
        <v>11</v>
      </c>
      <c r="G12" s="19" t="s">
        <v>36</v>
      </c>
      <c r="H12" s="20" t="s">
        <v>38</v>
      </c>
      <c r="I12" s="13" t="s">
        <v>24</v>
      </c>
      <c r="J12" s="22" t="s">
        <v>42</v>
      </c>
      <c r="K12" s="36" t="s">
        <v>41</v>
      </c>
      <c r="L12" s="74"/>
      <c r="M12" s="62">
        <v>11</v>
      </c>
      <c r="N12" s="19">
        <v>16</v>
      </c>
      <c r="O12" s="20">
        <v>19</v>
      </c>
      <c r="P12" s="13">
        <v>3</v>
      </c>
      <c r="Q12" s="22">
        <v>23</v>
      </c>
      <c r="R12" s="36">
        <v>22</v>
      </c>
    </row>
    <row r="13" spans="1:20" x14ac:dyDescent="0.25">
      <c r="A13" s="74"/>
      <c r="B13" s="6">
        <v>12</v>
      </c>
      <c r="C13" s="17" t="s">
        <v>33</v>
      </c>
      <c r="D13" s="53" t="s">
        <v>11</v>
      </c>
      <c r="E13" s="74"/>
      <c r="F13" s="62">
        <v>12</v>
      </c>
      <c r="G13" s="12" t="s">
        <v>23</v>
      </c>
      <c r="H13" s="16" t="s">
        <v>31</v>
      </c>
      <c r="I13" s="21" t="s">
        <v>39</v>
      </c>
      <c r="J13" s="13" t="s">
        <v>25</v>
      </c>
      <c r="K13" s="35" t="s">
        <v>31</v>
      </c>
      <c r="L13" s="74"/>
      <c r="M13" s="62">
        <v>12</v>
      </c>
      <c r="N13" s="12">
        <v>2</v>
      </c>
      <c r="O13" s="16">
        <v>10</v>
      </c>
      <c r="P13" s="21">
        <v>20</v>
      </c>
      <c r="Q13" s="13">
        <v>4</v>
      </c>
      <c r="R13" s="35">
        <v>10</v>
      </c>
    </row>
    <row r="14" spans="1:20" x14ac:dyDescent="0.25">
      <c r="A14" s="74"/>
      <c r="B14" s="7">
        <v>14</v>
      </c>
      <c r="C14" s="18" t="s">
        <v>34</v>
      </c>
      <c r="D14" s="54" t="s">
        <v>12</v>
      </c>
      <c r="E14" s="74"/>
      <c r="F14" s="62">
        <v>13</v>
      </c>
      <c r="G14" s="18" t="s">
        <v>35</v>
      </c>
      <c r="H14" s="19" t="s">
        <v>43</v>
      </c>
      <c r="I14" s="18" t="s">
        <v>34</v>
      </c>
      <c r="J14" s="17" t="s">
        <v>32</v>
      </c>
      <c r="K14" s="37" t="s">
        <v>36</v>
      </c>
      <c r="L14" s="74"/>
      <c r="M14" s="62">
        <v>13</v>
      </c>
      <c r="N14" s="18">
        <v>15</v>
      </c>
      <c r="O14" s="19">
        <v>17</v>
      </c>
      <c r="P14" s="18">
        <v>14</v>
      </c>
      <c r="Q14" s="17">
        <v>11</v>
      </c>
      <c r="R14" s="37">
        <v>16</v>
      </c>
    </row>
    <row r="15" spans="1:20" x14ac:dyDescent="0.25">
      <c r="A15" s="74"/>
      <c r="B15" s="7">
        <v>15</v>
      </c>
      <c r="C15" s="18" t="s">
        <v>35</v>
      </c>
      <c r="D15" s="54" t="s">
        <v>13</v>
      </c>
      <c r="E15" s="74"/>
      <c r="F15" s="62">
        <v>14</v>
      </c>
      <c r="G15" s="13" t="s">
        <v>24</v>
      </c>
      <c r="H15" s="17" t="s">
        <v>33</v>
      </c>
      <c r="I15" s="12" t="s">
        <v>22</v>
      </c>
      <c r="J15" s="16" t="s">
        <v>31</v>
      </c>
      <c r="K15" s="38" t="s">
        <v>34</v>
      </c>
      <c r="L15" s="74"/>
      <c r="M15" s="62">
        <v>14</v>
      </c>
      <c r="N15" s="13">
        <v>3</v>
      </c>
      <c r="O15" s="17">
        <v>12</v>
      </c>
      <c r="P15" s="12">
        <v>1</v>
      </c>
      <c r="Q15" s="16">
        <v>10</v>
      </c>
      <c r="R15" s="38">
        <v>14</v>
      </c>
    </row>
    <row r="16" spans="1:20" x14ac:dyDescent="0.25">
      <c r="A16" s="74"/>
      <c r="B16" s="8">
        <v>16</v>
      </c>
      <c r="C16" s="19" t="s">
        <v>36</v>
      </c>
      <c r="D16" s="55" t="s">
        <v>14</v>
      </c>
      <c r="E16" s="74"/>
      <c r="F16" s="62">
        <v>15</v>
      </c>
      <c r="G16" s="16" t="s">
        <v>31</v>
      </c>
      <c r="H16" s="19" t="s">
        <v>36</v>
      </c>
      <c r="I16" s="20" t="s">
        <v>38</v>
      </c>
      <c r="J16" s="18" t="s">
        <v>35</v>
      </c>
      <c r="K16" s="39" t="s">
        <v>33</v>
      </c>
      <c r="L16" s="74"/>
      <c r="M16" s="62">
        <v>15</v>
      </c>
      <c r="N16" s="16">
        <v>10</v>
      </c>
      <c r="O16" s="19">
        <v>16</v>
      </c>
      <c r="P16" s="20">
        <v>19</v>
      </c>
      <c r="Q16" s="18">
        <v>15</v>
      </c>
      <c r="R16" s="39">
        <v>12</v>
      </c>
    </row>
    <row r="17" spans="1:23" x14ac:dyDescent="0.25">
      <c r="A17" s="74"/>
      <c r="B17" s="8">
        <v>17</v>
      </c>
      <c r="C17" s="19" t="s">
        <v>43</v>
      </c>
      <c r="D17" s="55" t="s">
        <v>15</v>
      </c>
      <c r="E17" s="74"/>
      <c r="F17" s="62">
        <v>16</v>
      </c>
      <c r="G17" s="19" t="s">
        <v>43</v>
      </c>
      <c r="H17" s="14" t="s">
        <v>26</v>
      </c>
      <c r="I17" s="15" t="s">
        <v>28</v>
      </c>
      <c r="J17" s="12" t="s">
        <v>23</v>
      </c>
      <c r="K17" s="40" t="s">
        <v>23</v>
      </c>
      <c r="L17" s="74"/>
      <c r="M17" s="62">
        <v>16</v>
      </c>
      <c r="N17" s="19">
        <v>17</v>
      </c>
      <c r="O17" s="14">
        <v>5</v>
      </c>
      <c r="P17" s="15">
        <v>7</v>
      </c>
      <c r="Q17" s="12">
        <v>2</v>
      </c>
      <c r="R17" s="40">
        <v>2</v>
      </c>
    </row>
    <row r="18" spans="1:23" x14ac:dyDescent="0.25">
      <c r="A18" s="74"/>
      <c r="B18" s="9">
        <v>18</v>
      </c>
      <c r="C18" s="20" t="s">
        <v>37</v>
      </c>
      <c r="D18" s="56" t="s">
        <v>16</v>
      </c>
      <c r="E18" s="74"/>
      <c r="F18" s="62">
        <v>17</v>
      </c>
      <c r="G18" s="20" t="s">
        <v>37</v>
      </c>
      <c r="H18" s="12" t="s">
        <v>23</v>
      </c>
      <c r="I18" s="14" t="s">
        <v>27</v>
      </c>
      <c r="J18" s="21" t="s">
        <v>40</v>
      </c>
      <c r="K18" s="33" t="s">
        <v>40</v>
      </c>
      <c r="L18" s="74"/>
      <c r="M18" s="62">
        <v>17</v>
      </c>
      <c r="N18" s="20">
        <v>18</v>
      </c>
      <c r="O18" s="12">
        <v>2</v>
      </c>
      <c r="P18" s="14">
        <v>6</v>
      </c>
      <c r="Q18" s="21">
        <v>21</v>
      </c>
      <c r="R18" s="33">
        <v>21</v>
      </c>
    </row>
    <row r="19" spans="1:23" x14ac:dyDescent="0.25">
      <c r="A19" s="74"/>
      <c r="B19" s="9">
        <v>19</v>
      </c>
      <c r="C19" s="20" t="s">
        <v>38</v>
      </c>
      <c r="D19" s="56" t="s">
        <v>17</v>
      </c>
      <c r="E19" s="74"/>
      <c r="F19" s="62">
        <v>18</v>
      </c>
      <c r="G19" s="17" t="s">
        <v>33</v>
      </c>
      <c r="H19" s="13" t="s">
        <v>24</v>
      </c>
      <c r="I19" s="22" t="s">
        <v>41</v>
      </c>
      <c r="J19" s="15" t="s">
        <v>29</v>
      </c>
      <c r="K19" s="38" t="s">
        <v>35</v>
      </c>
      <c r="L19" s="74"/>
      <c r="M19" s="62">
        <v>18</v>
      </c>
      <c r="N19" s="17">
        <v>12</v>
      </c>
      <c r="O19" s="13">
        <v>3</v>
      </c>
      <c r="P19" s="22">
        <v>22</v>
      </c>
      <c r="Q19" s="15">
        <v>8</v>
      </c>
      <c r="R19" s="38">
        <v>15</v>
      </c>
    </row>
    <row r="20" spans="1:23" x14ac:dyDescent="0.25">
      <c r="A20" s="74"/>
      <c r="B20" s="10">
        <v>20</v>
      </c>
      <c r="C20" s="21" t="s">
        <v>39</v>
      </c>
      <c r="D20" s="57" t="s">
        <v>18</v>
      </c>
      <c r="E20" s="74"/>
      <c r="F20" s="62">
        <v>19</v>
      </c>
      <c r="G20" s="15" t="s">
        <v>29</v>
      </c>
      <c r="H20" s="18" t="s">
        <v>34</v>
      </c>
      <c r="I20" s="16" t="s">
        <v>31</v>
      </c>
      <c r="J20" s="12" t="s">
        <v>22</v>
      </c>
      <c r="K20" s="40" t="s">
        <v>22</v>
      </c>
      <c r="L20" s="74"/>
      <c r="M20" s="62">
        <v>19</v>
      </c>
      <c r="N20" s="15">
        <v>8</v>
      </c>
      <c r="O20" s="18">
        <v>14</v>
      </c>
      <c r="P20" s="16">
        <v>10</v>
      </c>
      <c r="Q20" s="12">
        <v>1</v>
      </c>
      <c r="R20" s="40">
        <v>1</v>
      </c>
    </row>
    <row r="21" spans="1:23" x14ac:dyDescent="0.25">
      <c r="A21" s="74"/>
      <c r="B21" s="10">
        <v>21</v>
      </c>
      <c r="C21" s="21" t="s">
        <v>40</v>
      </c>
      <c r="D21" s="57" t="s">
        <v>19</v>
      </c>
      <c r="E21" s="74"/>
      <c r="F21" s="62">
        <v>20</v>
      </c>
      <c r="G21" s="14" t="s">
        <v>27</v>
      </c>
      <c r="H21" s="18" t="s">
        <v>35</v>
      </c>
      <c r="I21" s="17" t="s">
        <v>32</v>
      </c>
      <c r="J21" s="14" t="s">
        <v>27</v>
      </c>
      <c r="K21" s="36" t="s">
        <v>42</v>
      </c>
      <c r="L21" s="74"/>
      <c r="M21" s="62">
        <v>20</v>
      </c>
      <c r="N21" s="14">
        <v>6</v>
      </c>
      <c r="O21" s="18">
        <v>15</v>
      </c>
      <c r="P21" s="17">
        <v>11</v>
      </c>
      <c r="Q21" s="14">
        <v>6</v>
      </c>
      <c r="R21" s="36">
        <v>23</v>
      </c>
    </row>
    <row r="22" spans="1:23" x14ac:dyDescent="0.25">
      <c r="A22" s="74"/>
      <c r="B22" s="11">
        <v>22</v>
      </c>
      <c r="C22" s="22" t="s">
        <v>41</v>
      </c>
      <c r="D22" s="58" t="s">
        <v>20</v>
      </c>
      <c r="E22" s="74"/>
      <c r="F22" s="62">
        <v>21</v>
      </c>
      <c r="G22" s="21" t="s">
        <v>39</v>
      </c>
      <c r="H22" s="13" t="s">
        <v>25</v>
      </c>
      <c r="I22" s="17" t="s">
        <v>33</v>
      </c>
      <c r="J22" s="22" t="s">
        <v>41</v>
      </c>
      <c r="K22" s="39" t="s">
        <v>32</v>
      </c>
      <c r="L22" s="74"/>
      <c r="M22" s="62">
        <v>21</v>
      </c>
      <c r="N22" s="21">
        <v>20</v>
      </c>
      <c r="O22" s="13">
        <v>4</v>
      </c>
      <c r="P22" s="17">
        <v>12</v>
      </c>
      <c r="Q22" s="22">
        <v>22</v>
      </c>
      <c r="R22" s="39">
        <v>11</v>
      </c>
    </row>
    <row r="23" spans="1:23" ht="15.75" thickBot="1" x14ac:dyDescent="0.3">
      <c r="A23" s="75"/>
      <c r="B23" s="59">
        <v>23</v>
      </c>
      <c r="C23" s="60" t="s">
        <v>42</v>
      </c>
      <c r="D23" s="61" t="s">
        <v>21</v>
      </c>
      <c r="E23" s="75"/>
      <c r="F23" s="65">
        <v>22</v>
      </c>
      <c r="G23" s="41" t="s">
        <v>25</v>
      </c>
      <c r="H23" s="42" t="s">
        <v>32</v>
      </c>
      <c r="I23" s="43" t="s">
        <v>40</v>
      </c>
      <c r="J23" s="43" t="s">
        <v>39</v>
      </c>
      <c r="K23" s="44" t="s">
        <v>43</v>
      </c>
      <c r="L23" s="75"/>
      <c r="M23" s="65">
        <v>22</v>
      </c>
      <c r="N23" s="41">
        <v>4</v>
      </c>
      <c r="O23" s="42">
        <v>11</v>
      </c>
      <c r="P23" s="43">
        <v>21</v>
      </c>
      <c r="Q23" s="43">
        <v>20</v>
      </c>
      <c r="R23" s="44">
        <v>17</v>
      </c>
    </row>
    <row r="24" spans="1:23" ht="15.75" thickBot="1" x14ac:dyDescent="0.3">
      <c r="B24" s="24"/>
      <c r="C24" s="24"/>
      <c r="D24" s="24"/>
    </row>
    <row r="25" spans="1:23" x14ac:dyDescent="0.25">
      <c r="B25" s="24"/>
      <c r="C25" s="24"/>
      <c r="D25" s="24"/>
      <c r="E25" s="24"/>
      <c r="F25" s="29" t="s">
        <v>54</v>
      </c>
      <c r="G25" s="46" t="s">
        <v>44</v>
      </c>
      <c r="H25" s="46" t="s">
        <v>45</v>
      </c>
      <c r="I25" s="46" t="s">
        <v>46</v>
      </c>
      <c r="J25" s="46" t="s">
        <v>47</v>
      </c>
      <c r="K25" s="64" t="s">
        <v>48</v>
      </c>
      <c r="L25" s="62"/>
      <c r="M25" s="29" t="s">
        <v>54</v>
      </c>
      <c r="N25" s="46" t="s">
        <v>44</v>
      </c>
      <c r="O25" s="46" t="s">
        <v>45</v>
      </c>
      <c r="P25" s="46" t="s">
        <v>46</v>
      </c>
      <c r="Q25" s="46" t="s">
        <v>47</v>
      </c>
      <c r="R25" s="64" t="s">
        <v>48</v>
      </c>
    </row>
    <row r="26" spans="1:23" x14ac:dyDescent="0.25">
      <c r="B26" s="24"/>
      <c r="C26" s="24"/>
      <c r="D26" s="24"/>
      <c r="E26" s="24"/>
      <c r="F26" s="26">
        <v>1</v>
      </c>
      <c r="G26" s="27">
        <f>INDEX($B$2:$B$23,MATCH(G2,$C$2:$C$23,))</f>
        <v>21</v>
      </c>
      <c r="H26" s="27">
        <f t="shared" ref="H26:K26" si="0">INDEX($B$2:$B$23,MATCH(H2,$C$2:$C$23,))</f>
        <v>6</v>
      </c>
      <c r="I26" s="27">
        <f t="shared" si="0"/>
        <v>15</v>
      </c>
      <c r="J26" s="27">
        <f t="shared" si="0"/>
        <v>3</v>
      </c>
      <c r="K26" s="27">
        <f t="shared" si="0"/>
        <v>6</v>
      </c>
      <c r="L26" s="62"/>
      <c r="M26" s="26">
        <v>1</v>
      </c>
      <c r="N26" s="23" t="str">
        <f>VLOOKUP(N2,$B$2:$C$23,2,)</f>
        <v>TIM</v>
      </c>
      <c r="O26" s="23" t="str">
        <f t="shared" ref="O26:R26" si="1">VLOOKUP(O2,$B$2:$C$23,2,)</f>
        <v>SEM</v>
      </c>
      <c r="P26" s="23" t="str">
        <f t="shared" si="1"/>
        <v>SER</v>
      </c>
      <c r="Q26" s="23" t="str">
        <f t="shared" si="1"/>
        <v>SID</v>
      </c>
      <c r="R26" s="23" t="str">
        <f t="shared" si="1"/>
        <v>SEM</v>
      </c>
    </row>
    <row r="27" spans="1:23" x14ac:dyDescent="0.25">
      <c r="B27" s="24"/>
      <c r="C27" s="24"/>
      <c r="D27" s="24"/>
      <c r="E27" s="24"/>
      <c r="F27" s="26">
        <v>2</v>
      </c>
      <c r="G27" s="27">
        <f t="shared" ref="G27:K27" si="2">INDEX($B$2:$B$23,MATCH(G3,$C$2:$C$23,))</f>
        <v>14</v>
      </c>
      <c r="H27" s="27">
        <f t="shared" si="2"/>
        <v>21</v>
      </c>
      <c r="I27" s="27">
        <f t="shared" si="2"/>
        <v>9</v>
      </c>
      <c r="J27" s="27">
        <f t="shared" si="2"/>
        <v>7</v>
      </c>
      <c r="K27" s="27">
        <f t="shared" si="2"/>
        <v>3</v>
      </c>
      <c r="L27" s="62"/>
      <c r="M27" s="26">
        <v>2</v>
      </c>
      <c r="N27" s="23" t="str">
        <f t="shared" ref="N27:R27" si="3">VLOOKUP(N3,$B$2:$C$23,2,)</f>
        <v>JUR</v>
      </c>
      <c r="O27" s="23" t="str">
        <f t="shared" si="3"/>
        <v>TIM</v>
      </c>
      <c r="P27" s="23" t="str">
        <f t="shared" si="3"/>
        <v>VOL</v>
      </c>
      <c r="Q27" s="23" t="str">
        <f t="shared" si="3"/>
        <v>DEN</v>
      </c>
      <c r="R27" s="23" t="str">
        <f t="shared" si="3"/>
        <v>SID</v>
      </c>
    </row>
    <row r="28" spans="1:23" x14ac:dyDescent="0.25">
      <c r="B28" s="24"/>
      <c r="C28" s="24"/>
      <c r="D28" s="24"/>
      <c r="E28" s="24"/>
      <c r="F28" s="26">
        <v>3</v>
      </c>
      <c r="G28" s="27">
        <f t="shared" ref="G28:K28" si="4">INDEX($B$2:$B$23,MATCH(G4,$C$2:$C$23,))</f>
        <v>1</v>
      </c>
      <c r="H28" s="27">
        <f t="shared" si="4"/>
        <v>18</v>
      </c>
      <c r="I28" s="27">
        <f t="shared" si="4"/>
        <v>5</v>
      </c>
      <c r="J28" s="27">
        <f t="shared" si="4"/>
        <v>12</v>
      </c>
      <c r="K28" s="27">
        <f t="shared" si="4"/>
        <v>7</v>
      </c>
      <c r="L28" s="62"/>
      <c r="M28" s="26">
        <v>3</v>
      </c>
      <c r="N28" s="23" t="str">
        <f t="shared" ref="N28:R28" si="5">VLOOKUP(N4,$B$2:$C$23,2,)</f>
        <v>IVA</v>
      </c>
      <c r="O28" s="23" t="str">
        <f t="shared" si="5"/>
        <v>DAN</v>
      </c>
      <c r="P28" s="23" t="str">
        <f t="shared" si="5"/>
        <v>ALE</v>
      </c>
      <c r="Q28" s="23" t="str">
        <f t="shared" si="5"/>
        <v>DMI</v>
      </c>
      <c r="R28" s="23" t="str">
        <f t="shared" si="5"/>
        <v>DEN</v>
      </c>
    </row>
    <row r="29" spans="1:23" x14ac:dyDescent="0.25">
      <c r="B29" s="67" t="s">
        <v>51</v>
      </c>
      <c r="C29" s="67"/>
      <c r="D29" s="67"/>
      <c r="E29" s="68"/>
      <c r="F29" s="26">
        <v>4</v>
      </c>
      <c r="G29" s="27">
        <f t="shared" ref="G29:K29" si="6">INDEX($B$2:$B$23,MATCH(G5,$C$2:$C$23,))</f>
        <v>7</v>
      </c>
      <c r="H29" s="27">
        <f t="shared" si="6"/>
        <v>8</v>
      </c>
      <c r="I29" s="27">
        <f t="shared" si="6"/>
        <v>18</v>
      </c>
      <c r="J29" s="27">
        <f t="shared" si="6"/>
        <v>18</v>
      </c>
      <c r="K29" s="27">
        <f t="shared" si="6"/>
        <v>20</v>
      </c>
      <c r="L29" s="62"/>
      <c r="M29" s="26">
        <v>4</v>
      </c>
      <c r="N29" s="23" t="str">
        <f t="shared" ref="N29:R29" si="7">VLOOKUP(N5,$B$2:$C$23,2,)</f>
        <v>DEN</v>
      </c>
      <c r="O29" s="23" t="str">
        <f t="shared" si="7"/>
        <v>IGN</v>
      </c>
      <c r="P29" s="23" t="str">
        <f t="shared" si="7"/>
        <v>DAN</v>
      </c>
      <c r="Q29" s="23" t="str">
        <f t="shared" si="7"/>
        <v>DAN</v>
      </c>
      <c r="R29" s="23" t="str">
        <f t="shared" si="7"/>
        <v>NIK</v>
      </c>
      <c r="S29" s="69" t="s">
        <v>52</v>
      </c>
      <c r="T29" s="70"/>
      <c r="U29" s="70"/>
      <c r="V29" s="70"/>
    </row>
    <row r="30" spans="1:23" ht="15" customHeight="1" x14ac:dyDescent="0.25">
      <c r="B30" s="71" t="s">
        <v>59</v>
      </c>
      <c r="C30" s="71"/>
      <c r="D30" s="71"/>
      <c r="E30" s="72"/>
      <c r="F30" s="26">
        <v>5</v>
      </c>
      <c r="G30" s="27">
        <f t="shared" ref="G30:K30" si="8">INDEX($B$2:$B$23,MATCH(G6,$C$2:$C$23,))</f>
        <v>19</v>
      </c>
      <c r="H30" s="27">
        <f t="shared" si="8"/>
        <v>9</v>
      </c>
      <c r="I30" s="27">
        <f t="shared" si="8"/>
        <v>4</v>
      </c>
      <c r="J30" s="27">
        <f t="shared" si="8"/>
        <v>16</v>
      </c>
      <c r="K30" s="27">
        <f t="shared" si="8"/>
        <v>18</v>
      </c>
      <c r="L30" s="62"/>
      <c r="M30" s="26">
        <v>5</v>
      </c>
      <c r="N30" s="23" t="str">
        <f t="shared" ref="N30:R30" si="9">VLOOKUP(N6,$B$2:$C$23,2,)</f>
        <v>KIL</v>
      </c>
      <c r="O30" s="23" t="str">
        <f t="shared" si="9"/>
        <v>VOL</v>
      </c>
      <c r="P30" s="23" t="str">
        <f t="shared" si="9"/>
        <v>DAV</v>
      </c>
      <c r="Q30" s="23" t="str">
        <f t="shared" si="9"/>
        <v>AND</v>
      </c>
      <c r="R30" s="23" t="str">
        <f t="shared" si="9"/>
        <v>DAN</v>
      </c>
      <c r="S30" s="72" t="s">
        <v>58</v>
      </c>
      <c r="T30" s="72"/>
      <c r="U30" s="72"/>
      <c r="V30" s="72"/>
      <c r="W30" s="72"/>
    </row>
    <row r="31" spans="1:23" x14ac:dyDescent="0.25">
      <c r="B31" s="71"/>
      <c r="C31" s="71"/>
      <c r="D31" s="71"/>
      <c r="E31" s="72"/>
      <c r="F31" s="26">
        <v>6</v>
      </c>
      <c r="G31" s="27">
        <f t="shared" ref="G31:K31" si="10">INDEX($B$2:$B$23,MATCH(G7,$C$2:$C$23,))</f>
        <v>22</v>
      </c>
      <c r="H31" s="27">
        <f t="shared" si="10"/>
        <v>22</v>
      </c>
      <c r="I31" s="27">
        <f t="shared" si="10"/>
        <v>2</v>
      </c>
      <c r="J31" s="27">
        <f t="shared" si="10"/>
        <v>9</v>
      </c>
      <c r="K31" s="27">
        <f t="shared" si="10"/>
        <v>5</v>
      </c>
      <c r="L31" s="62"/>
      <c r="M31" s="26">
        <v>6</v>
      </c>
      <c r="N31" s="23" t="str">
        <f t="shared" ref="N31:R31" si="11">VLOOKUP(N7,$B$2:$C$23,2,)</f>
        <v>BOG</v>
      </c>
      <c r="O31" s="23" t="str">
        <f t="shared" si="11"/>
        <v>BOG</v>
      </c>
      <c r="P31" s="23" t="str">
        <f t="shared" si="11"/>
        <v>PET</v>
      </c>
      <c r="Q31" s="23" t="str">
        <f t="shared" si="11"/>
        <v>VOL</v>
      </c>
      <c r="R31" s="23" t="str">
        <f t="shared" si="11"/>
        <v>ALE</v>
      </c>
      <c r="S31" s="72"/>
      <c r="T31" s="72"/>
      <c r="U31" s="72"/>
      <c r="V31" s="72"/>
      <c r="W31" s="72"/>
    </row>
    <row r="32" spans="1:23" x14ac:dyDescent="0.25">
      <c r="B32" s="71"/>
      <c r="C32" s="71"/>
      <c r="D32" s="71"/>
      <c r="E32" s="72"/>
      <c r="F32" s="26">
        <v>7</v>
      </c>
      <c r="G32" s="27">
        <f t="shared" ref="G32:K32" si="12">INDEX($B$2:$B$23,MATCH(G8,$C$2:$C$23,))</f>
        <v>23</v>
      </c>
      <c r="H32" s="27">
        <f t="shared" si="12"/>
        <v>20</v>
      </c>
      <c r="I32" s="27">
        <f t="shared" si="12"/>
        <v>8</v>
      </c>
      <c r="J32" s="27">
        <f t="shared" si="12"/>
        <v>14</v>
      </c>
      <c r="K32" s="27">
        <f t="shared" si="12"/>
        <v>8</v>
      </c>
      <c r="L32" s="62"/>
      <c r="M32" s="26">
        <v>7</v>
      </c>
      <c r="N32" s="23" t="str">
        <f t="shared" ref="N32:R32" si="13">VLOOKUP(N8,$B$2:$C$23,2,)</f>
        <v>ZAK</v>
      </c>
      <c r="O32" s="23" t="str">
        <f t="shared" si="13"/>
        <v>NIK</v>
      </c>
      <c r="P32" s="23" t="str">
        <f t="shared" si="13"/>
        <v>IGN</v>
      </c>
      <c r="Q32" s="23" t="str">
        <f t="shared" si="13"/>
        <v>JUR</v>
      </c>
      <c r="R32" s="23" t="str">
        <f t="shared" si="13"/>
        <v>IGN</v>
      </c>
      <c r="S32" s="72"/>
      <c r="T32" s="72"/>
      <c r="U32" s="72"/>
      <c r="V32" s="72"/>
      <c r="W32" s="72"/>
    </row>
    <row r="33" spans="2:23" x14ac:dyDescent="0.25">
      <c r="B33" s="71"/>
      <c r="C33" s="71"/>
      <c r="D33" s="71"/>
      <c r="E33" s="72"/>
      <c r="F33" s="26">
        <v>8</v>
      </c>
      <c r="G33" s="27">
        <f t="shared" ref="G33:K33" si="14">INDEX($B$2:$B$23,MATCH(G9,$C$2:$C$23,))</f>
        <v>5</v>
      </c>
      <c r="H33" s="27">
        <f t="shared" si="14"/>
        <v>7</v>
      </c>
      <c r="I33" s="27">
        <f t="shared" si="14"/>
        <v>23</v>
      </c>
      <c r="J33" s="27">
        <f t="shared" si="14"/>
        <v>17</v>
      </c>
      <c r="K33" s="27">
        <f t="shared" si="14"/>
        <v>4</v>
      </c>
      <c r="L33" s="62"/>
      <c r="M33" s="26">
        <v>8</v>
      </c>
      <c r="N33" s="23" t="str">
        <f t="shared" ref="N33:R33" si="15">VLOOKUP(N9,$B$2:$C$23,2,)</f>
        <v>ALE</v>
      </c>
      <c r="O33" s="23" t="str">
        <f t="shared" si="15"/>
        <v>DEN</v>
      </c>
      <c r="P33" s="23" t="str">
        <f t="shared" si="15"/>
        <v>ZAK</v>
      </c>
      <c r="Q33" s="23" t="str">
        <f t="shared" si="15"/>
        <v>MAK</v>
      </c>
      <c r="R33" s="23" t="str">
        <f t="shared" si="15"/>
        <v>DAV</v>
      </c>
      <c r="S33" s="72"/>
      <c r="T33" s="72"/>
      <c r="U33" s="72"/>
      <c r="V33" s="72"/>
      <c r="W33" s="72"/>
    </row>
    <row r="34" spans="2:23" x14ac:dyDescent="0.25">
      <c r="B34" s="71"/>
      <c r="C34" s="71"/>
      <c r="D34" s="71"/>
      <c r="E34" s="72"/>
      <c r="F34" s="26">
        <v>9</v>
      </c>
      <c r="G34" s="27">
        <f t="shared" ref="G34:K34" si="16">INDEX($B$2:$B$23,MATCH(G10,$C$2:$C$23,))</f>
        <v>9</v>
      </c>
      <c r="H34" s="27">
        <f t="shared" si="16"/>
        <v>23</v>
      </c>
      <c r="I34" s="27">
        <f t="shared" si="16"/>
        <v>16</v>
      </c>
      <c r="J34" s="27">
        <f t="shared" si="16"/>
        <v>19</v>
      </c>
      <c r="K34" s="27">
        <f t="shared" si="16"/>
        <v>9</v>
      </c>
      <c r="L34" s="62"/>
      <c r="M34" s="26">
        <v>9</v>
      </c>
      <c r="N34" s="23" t="str">
        <f t="shared" ref="N34:R34" si="17">VLOOKUP(N10,$B$2:$C$23,2,)</f>
        <v>VOL</v>
      </c>
      <c r="O34" s="23" t="str">
        <f t="shared" si="17"/>
        <v>ZAK</v>
      </c>
      <c r="P34" s="23" t="str">
        <f t="shared" si="17"/>
        <v>AND</v>
      </c>
      <c r="Q34" s="23" t="str">
        <f t="shared" si="17"/>
        <v>KIL</v>
      </c>
      <c r="R34" s="23" t="str">
        <f t="shared" si="17"/>
        <v>VOL</v>
      </c>
      <c r="S34" s="72"/>
      <c r="T34" s="72"/>
      <c r="U34" s="72"/>
      <c r="V34" s="72"/>
      <c r="W34" s="72"/>
    </row>
    <row r="35" spans="2:23" x14ac:dyDescent="0.25">
      <c r="B35" s="71"/>
      <c r="C35" s="71"/>
      <c r="D35" s="71"/>
      <c r="E35" s="72"/>
      <c r="F35" s="26">
        <v>10</v>
      </c>
      <c r="G35" s="27">
        <f t="shared" ref="G35:K35" si="18">INDEX($B$2:$B$23,MATCH(G11,$C$2:$C$23,))</f>
        <v>11</v>
      </c>
      <c r="H35" s="27">
        <f t="shared" si="18"/>
        <v>1</v>
      </c>
      <c r="I35" s="27">
        <f t="shared" si="18"/>
        <v>17</v>
      </c>
      <c r="J35" s="27">
        <f t="shared" si="18"/>
        <v>5</v>
      </c>
      <c r="K35" s="27">
        <f t="shared" si="18"/>
        <v>19</v>
      </c>
      <c r="L35" s="62"/>
      <c r="M35" s="26">
        <v>10</v>
      </c>
      <c r="N35" s="23" t="str">
        <f t="shared" ref="N35:R35" si="19">VLOOKUP(N11,$B$2:$C$23,2,)</f>
        <v>BOR</v>
      </c>
      <c r="O35" s="23" t="str">
        <f t="shared" si="19"/>
        <v>IVA</v>
      </c>
      <c r="P35" s="23" t="str">
        <f t="shared" si="19"/>
        <v>MAK</v>
      </c>
      <c r="Q35" s="23" t="str">
        <f t="shared" si="19"/>
        <v>ALE</v>
      </c>
      <c r="R35" s="23" t="str">
        <f t="shared" si="19"/>
        <v>KIL</v>
      </c>
      <c r="S35" s="72"/>
      <c r="T35" s="72"/>
      <c r="U35" s="72"/>
      <c r="V35" s="72"/>
      <c r="W35" s="72"/>
    </row>
    <row r="36" spans="2:23" x14ac:dyDescent="0.25">
      <c r="B36" s="25"/>
      <c r="C36" s="25"/>
      <c r="D36" s="25"/>
      <c r="E36" s="66"/>
      <c r="F36" s="26">
        <v>11</v>
      </c>
      <c r="G36" s="27">
        <f t="shared" ref="G36:K36" si="20">INDEX($B$2:$B$23,MATCH(G12,$C$2:$C$23,))</f>
        <v>16</v>
      </c>
      <c r="H36" s="27">
        <f t="shared" si="20"/>
        <v>19</v>
      </c>
      <c r="I36" s="27">
        <f t="shared" si="20"/>
        <v>3</v>
      </c>
      <c r="J36" s="27">
        <f t="shared" si="20"/>
        <v>23</v>
      </c>
      <c r="K36" s="27">
        <f t="shared" si="20"/>
        <v>22</v>
      </c>
      <c r="L36" s="62"/>
      <c r="M36" s="26">
        <v>11</v>
      </c>
      <c r="N36" s="23" t="str">
        <f t="shared" ref="N36:R36" si="21">VLOOKUP(N12,$B$2:$C$23,2,)</f>
        <v>AND</v>
      </c>
      <c r="O36" s="23" t="str">
        <f t="shared" si="21"/>
        <v>KIL</v>
      </c>
      <c r="P36" s="23" t="str">
        <f t="shared" si="21"/>
        <v>SID</v>
      </c>
      <c r="Q36" s="23" t="str">
        <f t="shared" si="21"/>
        <v>ZAK</v>
      </c>
      <c r="R36" s="23" t="str">
        <f t="shared" si="21"/>
        <v>BOG</v>
      </c>
      <c r="S36" s="66"/>
      <c r="T36" s="25"/>
      <c r="U36" s="25"/>
      <c r="V36" s="25"/>
    </row>
    <row r="37" spans="2:23" x14ac:dyDescent="0.25">
      <c r="B37" s="25"/>
      <c r="C37" s="25"/>
      <c r="D37" s="25"/>
      <c r="E37" s="66"/>
      <c r="F37" s="26">
        <v>12</v>
      </c>
      <c r="G37" s="27">
        <f t="shared" ref="G37:K37" si="22">INDEX($B$2:$B$23,MATCH(G13,$C$2:$C$23,))</f>
        <v>2</v>
      </c>
      <c r="H37" s="27">
        <f t="shared" si="22"/>
        <v>10</v>
      </c>
      <c r="I37" s="27">
        <f t="shared" si="22"/>
        <v>20</v>
      </c>
      <c r="J37" s="27">
        <f t="shared" si="22"/>
        <v>4</v>
      </c>
      <c r="K37" s="27">
        <f t="shared" si="22"/>
        <v>10</v>
      </c>
      <c r="L37" s="62"/>
      <c r="M37" s="26">
        <v>12</v>
      </c>
      <c r="N37" s="23" t="str">
        <f t="shared" ref="N37:R37" si="23">VLOOKUP(N13,$B$2:$C$23,2,)</f>
        <v>PET</v>
      </c>
      <c r="O37" s="23" t="str">
        <f t="shared" si="23"/>
        <v>ADR</v>
      </c>
      <c r="P37" s="23" t="str">
        <f t="shared" si="23"/>
        <v>NIK</v>
      </c>
      <c r="Q37" s="23" t="str">
        <f t="shared" si="23"/>
        <v>DAV</v>
      </c>
      <c r="R37" s="23" t="str">
        <f t="shared" si="23"/>
        <v>ADR</v>
      </c>
      <c r="S37" s="66"/>
      <c r="T37" s="25"/>
      <c r="U37" s="25"/>
      <c r="V37" s="25"/>
    </row>
    <row r="38" spans="2:23" x14ac:dyDescent="0.25">
      <c r="B38" s="25"/>
      <c r="C38" s="25"/>
      <c r="D38" s="25"/>
      <c r="E38" s="66"/>
      <c r="F38" s="26">
        <v>13</v>
      </c>
      <c r="G38" s="27">
        <f t="shared" ref="G38:K38" si="24">INDEX($B$2:$B$23,MATCH(G14,$C$2:$C$23,))</f>
        <v>15</v>
      </c>
      <c r="H38" s="27">
        <f t="shared" si="24"/>
        <v>17</v>
      </c>
      <c r="I38" s="27">
        <f t="shared" si="24"/>
        <v>14</v>
      </c>
      <c r="J38" s="27">
        <f t="shared" si="24"/>
        <v>11</v>
      </c>
      <c r="K38" s="27">
        <f t="shared" si="24"/>
        <v>16</v>
      </c>
      <c r="L38" s="62"/>
      <c r="M38" s="26">
        <v>13</v>
      </c>
      <c r="N38" s="23" t="str">
        <f t="shared" ref="N38:R38" si="25">VLOOKUP(N14,$B$2:$C$23,2,)</f>
        <v>SER</v>
      </c>
      <c r="O38" s="23" t="str">
        <f t="shared" si="25"/>
        <v>MAK</v>
      </c>
      <c r="P38" s="23" t="str">
        <f t="shared" si="25"/>
        <v>JUR</v>
      </c>
      <c r="Q38" s="23" t="str">
        <f t="shared" si="25"/>
        <v>BOR</v>
      </c>
      <c r="R38" s="23" t="str">
        <f t="shared" si="25"/>
        <v>AND</v>
      </c>
      <c r="S38" s="66"/>
      <c r="T38" s="25"/>
      <c r="U38" s="25"/>
      <c r="V38" s="25"/>
    </row>
    <row r="39" spans="2:23" x14ac:dyDescent="0.25">
      <c r="B39" s="25"/>
      <c r="C39" s="25"/>
      <c r="D39" s="25"/>
      <c r="E39" s="66"/>
      <c r="F39" s="26">
        <v>14</v>
      </c>
      <c r="G39" s="27">
        <f t="shared" ref="G39:K39" si="26">INDEX($B$2:$B$23,MATCH(G15,$C$2:$C$23,))</f>
        <v>3</v>
      </c>
      <c r="H39" s="27">
        <f t="shared" si="26"/>
        <v>12</v>
      </c>
      <c r="I39" s="27">
        <f t="shared" si="26"/>
        <v>1</v>
      </c>
      <c r="J39" s="27">
        <f t="shared" si="26"/>
        <v>10</v>
      </c>
      <c r="K39" s="27">
        <f t="shared" si="26"/>
        <v>14</v>
      </c>
      <c r="L39" s="62"/>
      <c r="M39" s="26">
        <v>14</v>
      </c>
      <c r="N39" s="23" t="str">
        <f t="shared" ref="N39:R39" si="27">VLOOKUP(N15,$B$2:$C$23,2,)</f>
        <v>SID</v>
      </c>
      <c r="O39" s="23" t="str">
        <f t="shared" si="27"/>
        <v>DMI</v>
      </c>
      <c r="P39" s="23" t="str">
        <f t="shared" si="27"/>
        <v>IVA</v>
      </c>
      <c r="Q39" s="23" t="str">
        <f t="shared" si="27"/>
        <v>ADR</v>
      </c>
      <c r="R39" s="23" t="str">
        <f t="shared" si="27"/>
        <v>JUR</v>
      </c>
      <c r="S39" s="66"/>
      <c r="T39" s="25"/>
      <c r="U39" s="25"/>
      <c r="V39" s="25"/>
    </row>
    <row r="40" spans="2:23" x14ac:dyDescent="0.25">
      <c r="B40" s="25"/>
      <c r="C40" s="25"/>
      <c r="D40" s="25"/>
      <c r="E40" s="66"/>
      <c r="F40" s="26">
        <v>15</v>
      </c>
      <c r="G40" s="27">
        <f t="shared" ref="G40:K40" si="28">INDEX($B$2:$B$23,MATCH(G16,$C$2:$C$23,))</f>
        <v>10</v>
      </c>
      <c r="H40" s="27">
        <f t="shared" si="28"/>
        <v>16</v>
      </c>
      <c r="I40" s="27">
        <f t="shared" si="28"/>
        <v>19</v>
      </c>
      <c r="J40" s="27">
        <f t="shared" si="28"/>
        <v>15</v>
      </c>
      <c r="K40" s="27">
        <f t="shared" si="28"/>
        <v>12</v>
      </c>
      <c r="L40" s="62"/>
      <c r="M40" s="26">
        <v>15</v>
      </c>
      <c r="N40" s="23" t="str">
        <f t="shared" ref="N40:R40" si="29">VLOOKUP(N16,$B$2:$C$23,2,)</f>
        <v>ADR</v>
      </c>
      <c r="O40" s="23" t="str">
        <f t="shared" si="29"/>
        <v>AND</v>
      </c>
      <c r="P40" s="23" t="str">
        <f t="shared" si="29"/>
        <v>KIL</v>
      </c>
      <c r="Q40" s="23" t="str">
        <f t="shared" si="29"/>
        <v>SER</v>
      </c>
      <c r="R40" s="23" t="str">
        <f t="shared" si="29"/>
        <v>DMI</v>
      </c>
      <c r="S40" s="66"/>
      <c r="T40" s="25"/>
      <c r="U40" s="25"/>
      <c r="V40" s="25"/>
    </row>
    <row r="41" spans="2:23" x14ac:dyDescent="0.25">
      <c r="B41" s="25"/>
      <c r="C41" s="25"/>
      <c r="D41" s="25"/>
      <c r="E41" s="66"/>
      <c r="F41" s="26">
        <v>16</v>
      </c>
      <c r="G41" s="27">
        <f t="shared" ref="G41:K41" si="30">INDEX($B$2:$B$23,MATCH(G17,$C$2:$C$23,))</f>
        <v>17</v>
      </c>
      <c r="H41" s="27">
        <f t="shared" si="30"/>
        <v>5</v>
      </c>
      <c r="I41" s="27">
        <f t="shared" si="30"/>
        <v>7</v>
      </c>
      <c r="J41" s="27">
        <f t="shared" si="30"/>
        <v>2</v>
      </c>
      <c r="K41" s="27">
        <f t="shared" si="30"/>
        <v>2</v>
      </c>
      <c r="L41" s="62"/>
      <c r="M41" s="26">
        <v>16</v>
      </c>
      <c r="N41" s="23" t="str">
        <f t="shared" ref="N41:R41" si="31">VLOOKUP(N17,$B$2:$C$23,2,)</f>
        <v>MAK</v>
      </c>
      <c r="O41" s="23" t="str">
        <f t="shared" si="31"/>
        <v>ALE</v>
      </c>
      <c r="P41" s="23" t="str">
        <f t="shared" si="31"/>
        <v>DEN</v>
      </c>
      <c r="Q41" s="23" t="str">
        <f t="shared" si="31"/>
        <v>PET</v>
      </c>
      <c r="R41" s="23" t="str">
        <f t="shared" si="31"/>
        <v>PET</v>
      </c>
      <c r="S41" s="66"/>
      <c r="T41" s="25"/>
      <c r="U41" s="25"/>
      <c r="V41" s="25"/>
    </row>
    <row r="42" spans="2:23" x14ac:dyDescent="0.25">
      <c r="F42" s="26">
        <v>17</v>
      </c>
      <c r="G42" s="27">
        <f t="shared" ref="G42:K42" si="32">INDEX($B$2:$B$23,MATCH(G18,$C$2:$C$23,))</f>
        <v>18</v>
      </c>
      <c r="H42" s="27">
        <f t="shared" si="32"/>
        <v>2</v>
      </c>
      <c r="I42" s="27">
        <f t="shared" si="32"/>
        <v>6</v>
      </c>
      <c r="J42" s="27">
        <f t="shared" si="32"/>
        <v>21</v>
      </c>
      <c r="K42" s="27">
        <f t="shared" si="32"/>
        <v>21</v>
      </c>
      <c r="L42" s="62"/>
      <c r="M42" s="26">
        <v>17</v>
      </c>
      <c r="N42" s="23" t="str">
        <f t="shared" ref="N42:R42" si="33">VLOOKUP(N18,$B$2:$C$23,2,)</f>
        <v>DAN</v>
      </c>
      <c r="O42" s="23" t="str">
        <f t="shared" si="33"/>
        <v>PET</v>
      </c>
      <c r="P42" s="23" t="str">
        <f t="shared" si="33"/>
        <v>SEM</v>
      </c>
      <c r="Q42" s="23" t="str">
        <f t="shared" si="33"/>
        <v>TIM</v>
      </c>
      <c r="R42" s="23" t="str">
        <f t="shared" si="33"/>
        <v>TIM</v>
      </c>
    </row>
    <row r="43" spans="2:23" x14ac:dyDescent="0.25">
      <c r="F43" s="26">
        <v>18</v>
      </c>
      <c r="G43" s="27">
        <f t="shared" ref="G43:K43" si="34">INDEX($B$2:$B$23,MATCH(G19,$C$2:$C$23,))</f>
        <v>12</v>
      </c>
      <c r="H43" s="27">
        <f t="shared" si="34"/>
        <v>3</v>
      </c>
      <c r="I43" s="27">
        <f t="shared" si="34"/>
        <v>22</v>
      </c>
      <c r="J43" s="27">
        <f t="shared" si="34"/>
        <v>8</v>
      </c>
      <c r="K43" s="27">
        <f t="shared" si="34"/>
        <v>15</v>
      </c>
      <c r="L43" s="62"/>
      <c r="M43" s="26">
        <v>18</v>
      </c>
      <c r="N43" s="23" t="str">
        <f t="shared" ref="N43:R43" si="35">VLOOKUP(N19,$B$2:$C$23,2,)</f>
        <v>DMI</v>
      </c>
      <c r="O43" s="23" t="str">
        <f t="shared" si="35"/>
        <v>SID</v>
      </c>
      <c r="P43" s="23" t="str">
        <f t="shared" si="35"/>
        <v>BOG</v>
      </c>
      <c r="Q43" s="23" t="str">
        <f t="shared" si="35"/>
        <v>IGN</v>
      </c>
      <c r="R43" s="23" t="str">
        <f t="shared" si="35"/>
        <v>SER</v>
      </c>
    </row>
    <row r="44" spans="2:23" x14ac:dyDescent="0.25">
      <c r="F44" s="26">
        <v>19</v>
      </c>
      <c r="G44" s="27">
        <f t="shared" ref="G44:K44" si="36">INDEX($B$2:$B$23,MATCH(G20,$C$2:$C$23,))</f>
        <v>8</v>
      </c>
      <c r="H44" s="27">
        <f t="shared" si="36"/>
        <v>14</v>
      </c>
      <c r="I44" s="27">
        <f t="shared" si="36"/>
        <v>10</v>
      </c>
      <c r="J44" s="27">
        <f t="shared" si="36"/>
        <v>1</v>
      </c>
      <c r="K44" s="27">
        <f t="shared" si="36"/>
        <v>1</v>
      </c>
      <c r="L44" s="62"/>
      <c r="M44" s="26">
        <v>19</v>
      </c>
      <c r="N44" s="23" t="str">
        <f t="shared" ref="N44:R44" si="37">VLOOKUP(N20,$B$2:$C$23,2,)</f>
        <v>IGN</v>
      </c>
      <c r="O44" s="23" t="str">
        <f t="shared" si="37"/>
        <v>JUR</v>
      </c>
      <c r="P44" s="23" t="str">
        <f t="shared" si="37"/>
        <v>ADR</v>
      </c>
      <c r="Q44" s="23" t="str">
        <f t="shared" si="37"/>
        <v>IVA</v>
      </c>
      <c r="R44" s="23" t="str">
        <f t="shared" si="37"/>
        <v>IVA</v>
      </c>
    </row>
    <row r="45" spans="2:23" x14ac:dyDescent="0.25">
      <c r="F45" s="26">
        <v>20</v>
      </c>
      <c r="G45" s="27">
        <f t="shared" ref="G45:K45" si="38">INDEX($B$2:$B$23,MATCH(G21,$C$2:$C$23,))</f>
        <v>6</v>
      </c>
      <c r="H45" s="27">
        <f t="shared" si="38"/>
        <v>15</v>
      </c>
      <c r="I45" s="27">
        <f t="shared" si="38"/>
        <v>11</v>
      </c>
      <c r="J45" s="27">
        <f t="shared" si="38"/>
        <v>6</v>
      </c>
      <c r="K45" s="27">
        <f t="shared" si="38"/>
        <v>23</v>
      </c>
      <c r="L45" s="62"/>
      <c r="M45" s="26">
        <v>20</v>
      </c>
      <c r="N45" s="23" t="str">
        <f t="shared" ref="N45:R45" si="39">VLOOKUP(N21,$B$2:$C$23,2,)</f>
        <v>SEM</v>
      </c>
      <c r="O45" s="23" t="str">
        <f t="shared" si="39"/>
        <v>SER</v>
      </c>
      <c r="P45" s="23" t="str">
        <f t="shared" si="39"/>
        <v>BOR</v>
      </c>
      <c r="Q45" s="23" t="str">
        <f t="shared" si="39"/>
        <v>SEM</v>
      </c>
      <c r="R45" s="23" t="str">
        <f t="shared" si="39"/>
        <v>ZAK</v>
      </c>
    </row>
    <row r="46" spans="2:23" x14ac:dyDescent="0.25">
      <c r="F46" s="26">
        <v>21</v>
      </c>
      <c r="G46" s="27">
        <f t="shared" ref="G46:K46" si="40">INDEX($B$2:$B$23,MATCH(G22,$C$2:$C$23,))</f>
        <v>20</v>
      </c>
      <c r="H46" s="27">
        <f t="shared" si="40"/>
        <v>4</v>
      </c>
      <c r="I46" s="27">
        <f t="shared" si="40"/>
        <v>12</v>
      </c>
      <c r="J46" s="27">
        <f t="shared" si="40"/>
        <v>22</v>
      </c>
      <c r="K46" s="27">
        <f t="shared" si="40"/>
        <v>11</v>
      </c>
      <c r="L46" s="62"/>
      <c r="M46" s="26">
        <v>21</v>
      </c>
      <c r="N46" s="23" t="str">
        <f t="shared" ref="N46:R46" si="41">VLOOKUP(N22,$B$2:$C$23,2,)</f>
        <v>NIK</v>
      </c>
      <c r="O46" s="23" t="str">
        <f t="shared" si="41"/>
        <v>DAV</v>
      </c>
      <c r="P46" s="23" t="str">
        <f t="shared" si="41"/>
        <v>DMI</v>
      </c>
      <c r="Q46" s="23" t="str">
        <f t="shared" si="41"/>
        <v>BOG</v>
      </c>
      <c r="R46" s="23" t="str">
        <f t="shared" si="41"/>
        <v>BOR</v>
      </c>
    </row>
    <row r="47" spans="2:23" ht="15.75" thickBot="1" x14ac:dyDescent="0.3">
      <c r="F47" s="28">
        <v>22</v>
      </c>
      <c r="G47" s="27">
        <f t="shared" ref="G47:K47" si="42">INDEX($B$2:$B$23,MATCH(G23,$C$2:$C$23,))</f>
        <v>4</v>
      </c>
      <c r="H47" s="27">
        <f t="shared" si="42"/>
        <v>11</v>
      </c>
      <c r="I47" s="27">
        <f t="shared" si="42"/>
        <v>21</v>
      </c>
      <c r="J47" s="27">
        <f t="shared" si="42"/>
        <v>20</v>
      </c>
      <c r="K47" s="27">
        <f t="shared" si="42"/>
        <v>17</v>
      </c>
      <c r="L47" s="62"/>
      <c r="M47" s="28">
        <v>22</v>
      </c>
      <c r="N47" s="23" t="str">
        <f t="shared" ref="N47:R47" si="43">VLOOKUP(N23,$B$2:$C$23,2,)</f>
        <v>DAV</v>
      </c>
      <c r="O47" s="23" t="str">
        <f t="shared" si="43"/>
        <v>BOR</v>
      </c>
      <c r="P47" s="23" t="str">
        <f t="shared" si="43"/>
        <v>TIM</v>
      </c>
      <c r="Q47" s="23" t="str">
        <f t="shared" si="43"/>
        <v>NIK</v>
      </c>
      <c r="R47" s="23" t="str">
        <f t="shared" si="43"/>
        <v>MAK</v>
      </c>
    </row>
    <row r="48" spans="2:23" ht="15.75" thickBot="1" x14ac:dyDescent="0.3"/>
    <row r="49" spans="6:18" x14ac:dyDescent="0.25">
      <c r="F49" s="29" t="s">
        <v>54</v>
      </c>
      <c r="G49" s="46" t="s">
        <v>44</v>
      </c>
      <c r="H49" s="46" t="s">
        <v>45</v>
      </c>
      <c r="I49" s="46" t="s">
        <v>46</v>
      </c>
      <c r="J49" s="46" t="s">
        <v>47</v>
      </c>
      <c r="K49" s="64" t="s">
        <v>48</v>
      </c>
      <c r="L49" s="62"/>
      <c r="M49" s="29" t="s">
        <v>54</v>
      </c>
      <c r="N49" s="46" t="s">
        <v>44</v>
      </c>
      <c r="O49" s="46" t="s">
        <v>45</v>
      </c>
      <c r="P49" s="46" t="s">
        <v>46</v>
      </c>
      <c r="Q49" s="46" t="s">
        <v>47</v>
      </c>
      <c r="R49" s="64" t="s">
        <v>48</v>
      </c>
    </row>
    <row r="50" spans="6:18" x14ac:dyDescent="0.25">
      <c r="F50" s="26">
        <v>1</v>
      </c>
      <c r="G50" s="27">
        <f>LOOKUP(,-1/($C$2:$C$23=G2),$B$2:$B$23)</f>
        <v>21</v>
      </c>
      <c r="H50" s="27">
        <f t="shared" ref="H50:K50" si="44">LOOKUP(,-1/($C$2:$C$23=H2),$B$2:$B$23)</f>
        <v>6</v>
      </c>
      <c r="I50" s="27">
        <f t="shared" si="44"/>
        <v>15</v>
      </c>
      <c r="J50" s="27">
        <f t="shared" si="44"/>
        <v>3</v>
      </c>
      <c r="K50" s="27">
        <f t="shared" si="44"/>
        <v>6</v>
      </c>
      <c r="L50" s="62"/>
      <c r="M50" s="26">
        <v>1</v>
      </c>
      <c r="N50" s="23" t="str">
        <f>LOOKUP(N2,$B$2:$B$23,$C$2:$C$23)</f>
        <v>TIM</v>
      </c>
      <c r="O50" s="23" t="str">
        <f t="shared" ref="O50:R50" si="45">LOOKUP(O2,$B$2:$B$23,$C$2:$C$23)</f>
        <v>SEM</v>
      </c>
      <c r="P50" s="23" t="str">
        <f t="shared" si="45"/>
        <v>SER</v>
      </c>
      <c r="Q50" s="23" t="str">
        <f t="shared" si="45"/>
        <v>SID</v>
      </c>
      <c r="R50" s="23" t="str">
        <f t="shared" si="45"/>
        <v>SEM</v>
      </c>
    </row>
    <row r="51" spans="6:18" x14ac:dyDescent="0.25">
      <c r="F51" s="26">
        <v>2</v>
      </c>
      <c r="G51" s="27">
        <f t="shared" ref="G51:K51" si="46">LOOKUP(,-1/($C$2:$C$23=G3),$B$2:$B$23)</f>
        <v>14</v>
      </c>
      <c r="H51" s="27">
        <f t="shared" si="46"/>
        <v>21</v>
      </c>
      <c r="I51" s="27">
        <f t="shared" si="46"/>
        <v>9</v>
      </c>
      <c r="J51" s="27">
        <f t="shared" si="46"/>
        <v>7</v>
      </c>
      <c r="K51" s="27">
        <f t="shared" si="46"/>
        <v>3</v>
      </c>
      <c r="L51" s="62"/>
      <c r="M51" s="26">
        <v>2</v>
      </c>
      <c r="N51" s="23" t="str">
        <f t="shared" ref="N51:R51" si="47">LOOKUP(N3,$B$2:$B$23,$C$2:$C$23)</f>
        <v>JUR</v>
      </c>
      <c r="O51" s="23" t="str">
        <f t="shared" si="47"/>
        <v>TIM</v>
      </c>
      <c r="P51" s="23" t="str">
        <f t="shared" si="47"/>
        <v>VOL</v>
      </c>
      <c r="Q51" s="23" t="str">
        <f t="shared" si="47"/>
        <v>DEN</v>
      </c>
      <c r="R51" s="23" t="str">
        <f t="shared" si="47"/>
        <v>SID</v>
      </c>
    </row>
    <row r="52" spans="6:18" x14ac:dyDescent="0.25">
      <c r="F52" s="26">
        <v>3</v>
      </c>
      <c r="G52" s="27">
        <f t="shared" ref="G52:K52" si="48">LOOKUP(,-1/($C$2:$C$23=G4),$B$2:$B$23)</f>
        <v>1</v>
      </c>
      <c r="H52" s="27">
        <f t="shared" si="48"/>
        <v>18</v>
      </c>
      <c r="I52" s="27">
        <f t="shared" si="48"/>
        <v>5</v>
      </c>
      <c r="J52" s="27">
        <f t="shared" si="48"/>
        <v>12</v>
      </c>
      <c r="K52" s="27">
        <f t="shared" si="48"/>
        <v>7</v>
      </c>
      <c r="L52" s="62"/>
      <c r="M52" s="26">
        <v>3</v>
      </c>
      <c r="N52" s="23" t="str">
        <f t="shared" ref="N52:R52" si="49">LOOKUP(N4,$B$2:$B$23,$C$2:$C$23)</f>
        <v>IVA</v>
      </c>
      <c r="O52" s="23" t="str">
        <f t="shared" si="49"/>
        <v>DAN</v>
      </c>
      <c r="P52" s="23" t="str">
        <f t="shared" si="49"/>
        <v>ALE</v>
      </c>
      <c r="Q52" s="23" t="str">
        <f t="shared" si="49"/>
        <v>DMI</v>
      </c>
      <c r="R52" s="23" t="str">
        <f t="shared" si="49"/>
        <v>DEN</v>
      </c>
    </row>
    <row r="53" spans="6:18" x14ac:dyDescent="0.25">
      <c r="F53" s="26">
        <v>4</v>
      </c>
      <c r="G53" s="27">
        <f t="shared" ref="G53:K53" si="50">LOOKUP(,-1/($C$2:$C$23=G5),$B$2:$B$23)</f>
        <v>7</v>
      </c>
      <c r="H53" s="27">
        <f t="shared" si="50"/>
        <v>8</v>
      </c>
      <c r="I53" s="27">
        <f t="shared" si="50"/>
        <v>18</v>
      </c>
      <c r="J53" s="27">
        <f t="shared" si="50"/>
        <v>18</v>
      </c>
      <c r="K53" s="27">
        <f t="shared" si="50"/>
        <v>20</v>
      </c>
      <c r="L53" s="62"/>
      <c r="M53" s="26">
        <v>4</v>
      </c>
      <c r="N53" s="23" t="str">
        <f t="shared" ref="N53:R53" si="51">LOOKUP(N5,$B$2:$B$23,$C$2:$C$23)</f>
        <v>DEN</v>
      </c>
      <c r="O53" s="23" t="str">
        <f t="shared" si="51"/>
        <v>IGN</v>
      </c>
      <c r="P53" s="23" t="str">
        <f t="shared" si="51"/>
        <v>DAN</v>
      </c>
      <c r="Q53" s="23" t="str">
        <f t="shared" si="51"/>
        <v>DAN</v>
      </c>
      <c r="R53" s="23" t="str">
        <f t="shared" si="51"/>
        <v>NIK</v>
      </c>
    </row>
    <row r="54" spans="6:18" x14ac:dyDescent="0.25">
      <c r="F54" s="26">
        <v>5</v>
      </c>
      <c r="G54" s="27">
        <f t="shared" ref="G54:K54" si="52">LOOKUP(,-1/($C$2:$C$23=G6),$B$2:$B$23)</f>
        <v>19</v>
      </c>
      <c r="H54" s="27">
        <f t="shared" si="52"/>
        <v>9</v>
      </c>
      <c r="I54" s="27">
        <f t="shared" si="52"/>
        <v>4</v>
      </c>
      <c r="J54" s="27">
        <f t="shared" si="52"/>
        <v>16</v>
      </c>
      <c r="K54" s="27">
        <f t="shared" si="52"/>
        <v>18</v>
      </c>
      <c r="L54" s="62"/>
      <c r="M54" s="26">
        <v>5</v>
      </c>
      <c r="N54" s="23" t="str">
        <f t="shared" ref="N54:R54" si="53">LOOKUP(N6,$B$2:$B$23,$C$2:$C$23)</f>
        <v>KIL</v>
      </c>
      <c r="O54" s="23" t="str">
        <f t="shared" si="53"/>
        <v>VOL</v>
      </c>
      <c r="P54" s="23" t="str">
        <f t="shared" si="53"/>
        <v>DAV</v>
      </c>
      <c r="Q54" s="23" t="str">
        <f t="shared" si="53"/>
        <v>AND</v>
      </c>
      <c r="R54" s="23" t="str">
        <f t="shared" si="53"/>
        <v>DAN</v>
      </c>
    </row>
    <row r="55" spans="6:18" x14ac:dyDescent="0.25">
      <c r="F55" s="26">
        <v>6</v>
      </c>
      <c r="G55" s="27">
        <f t="shared" ref="G55:K55" si="54">LOOKUP(,-1/($C$2:$C$23=G7),$B$2:$B$23)</f>
        <v>22</v>
      </c>
      <c r="H55" s="27">
        <f t="shared" si="54"/>
        <v>22</v>
      </c>
      <c r="I55" s="27">
        <f t="shared" si="54"/>
        <v>2</v>
      </c>
      <c r="J55" s="27">
        <f t="shared" si="54"/>
        <v>9</v>
      </c>
      <c r="K55" s="27">
        <f t="shared" si="54"/>
        <v>5</v>
      </c>
      <c r="L55" s="62"/>
      <c r="M55" s="26">
        <v>6</v>
      </c>
      <c r="N55" s="23" t="str">
        <f t="shared" ref="N55:R55" si="55">LOOKUP(N7,$B$2:$B$23,$C$2:$C$23)</f>
        <v>BOG</v>
      </c>
      <c r="O55" s="23" t="str">
        <f t="shared" si="55"/>
        <v>BOG</v>
      </c>
      <c r="P55" s="23" t="str">
        <f t="shared" si="55"/>
        <v>PET</v>
      </c>
      <c r="Q55" s="23" t="str">
        <f t="shared" si="55"/>
        <v>VOL</v>
      </c>
      <c r="R55" s="23" t="str">
        <f t="shared" si="55"/>
        <v>ALE</v>
      </c>
    </row>
    <row r="56" spans="6:18" x14ac:dyDescent="0.25">
      <c r="F56" s="26">
        <v>7</v>
      </c>
      <c r="G56" s="27">
        <f t="shared" ref="G56:K56" si="56">LOOKUP(,-1/($C$2:$C$23=G8),$B$2:$B$23)</f>
        <v>23</v>
      </c>
      <c r="H56" s="27">
        <f t="shared" si="56"/>
        <v>20</v>
      </c>
      <c r="I56" s="27">
        <f t="shared" si="56"/>
        <v>8</v>
      </c>
      <c r="J56" s="27">
        <f t="shared" si="56"/>
        <v>14</v>
      </c>
      <c r="K56" s="27">
        <f t="shared" si="56"/>
        <v>8</v>
      </c>
      <c r="L56" s="62"/>
      <c r="M56" s="26">
        <v>7</v>
      </c>
      <c r="N56" s="23" t="str">
        <f t="shared" ref="N56:R56" si="57">LOOKUP(N8,$B$2:$B$23,$C$2:$C$23)</f>
        <v>ZAK</v>
      </c>
      <c r="O56" s="23" t="str">
        <f t="shared" si="57"/>
        <v>NIK</v>
      </c>
      <c r="P56" s="23" t="str">
        <f t="shared" si="57"/>
        <v>IGN</v>
      </c>
      <c r="Q56" s="23" t="str">
        <f t="shared" si="57"/>
        <v>JUR</v>
      </c>
      <c r="R56" s="23" t="str">
        <f t="shared" si="57"/>
        <v>IGN</v>
      </c>
    </row>
    <row r="57" spans="6:18" x14ac:dyDescent="0.25">
      <c r="F57" s="26">
        <v>8</v>
      </c>
      <c r="G57" s="27">
        <f t="shared" ref="G57:K57" si="58">LOOKUP(,-1/($C$2:$C$23=G9),$B$2:$B$23)</f>
        <v>5</v>
      </c>
      <c r="H57" s="27">
        <f t="shared" si="58"/>
        <v>7</v>
      </c>
      <c r="I57" s="27">
        <f t="shared" si="58"/>
        <v>23</v>
      </c>
      <c r="J57" s="27">
        <f t="shared" si="58"/>
        <v>17</v>
      </c>
      <c r="K57" s="27">
        <f t="shared" si="58"/>
        <v>4</v>
      </c>
      <c r="L57" s="62"/>
      <c r="M57" s="26">
        <v>8</v>
      </c>
      <c r="N57" s="23" t="str">
        <f t="shared" ref="N57:R57" si="59">LOOKUP(N9,$B$2:$B$23,$C$2:$C$23)</f>
        <v>ALE</v>
      </c>
      <c r="O57" s="23" t="str">
        <f t="shared" si="59"/>
        <v>DEN</v>
      </c>
      <c r="P57" s="23" t="str">
        <f t="shared" si="59"/>
        <v>ZAK</v>
      </c>
      <c r="Q57" s="23" t="str">
        <f t="shared" si="59"/>
        <v>MAK</v>
      </c>
      <c r="R57" s="23" t="str">
        <f t="shared" si="59"/>
        <v>DAV</v>
      </c>
    </row>
    <row r="58" spans="6:18" x14ac:dyDescent="0.25">
      <c r="F58" s="26">
        <v>9</v>
      </c>
      <c r="G58" s="27">
        <f t="shared" ref="G58:K58" si="60">LOOKUP(,-1/($C$2:$C$23=G10),$B$2:$B$23)</f>
        <v>9</v>
      </c>
      <c r="H58" s="27">
        <f t="shared" si="60"/>
        <v>23</v>
      </c>
      <c r="I58" s="27">
        <f t="shared" si="60"/>
        <v>16</v>
      </c>
      <c r="J58" s="27">
        <f t="shared" si="60"/>
        <v>19</v>
      </c>
      <c r="K58" s="27">
        <f t="shared" si="60"/>
        <v>9</v>
      </c>
      <c r="L58" s="62"/>
      <c r="M58" s="26">
        <v>9</v>
      </c>
      <c r="N58" s="23" t="str">
        <f t="shared" ref="N58:R58" si="61">LOOKUP(N10,$B$2:$B$23,$C$2:$C$23)</f>
        <v>VOL</v>
      </c>
      <c r="O58" s="23" t="str">
        <f t="shared" si="61"/>
        <v>ZAK</v>
      </c>
      <c r="P58" s="23" t="str">
        <f t="shared" si="61"/>
        <v>AND</v>
      </c>
      <c r="Q58" s="23" t="str">
        <f t="shared" si="61"/>
        <v>KIL</v>
      </c>
      <c r="R58" s="23" t="str">
        <f t="shared" si="61"/>
        <v>VOL</v>
      </c>
    </row>
    <row r="59" spans="6:18" x14ac:dyDescent="0.25">
      <c r="F59" s="26">
        <v>10</v>
      </c>
      <c r="G59" s="27">
        <f t="shared" ref="G59:K59" si="62">LOOKUP(,-1/($C$2:$C$23=G11),$B$2:$B$23)</f>
        <v>11</v>
      </c>
      <c r="H59" s="27">
        <f t="shared" si="62"/>
        <v>1</v>
      </c>
      <c r="I59" s="27">
        <f t="shared" si="62"/>
        <v>17</v>
      </c>
      <c r="J59" s="27">
        <f t="shared" si="62"/>
        <v>5</v>
      </c>
      <c r="K59" s="27">
        <f t="shared" si="62"/>
        <v>19</v>
      </c>
      <c r="L59" s="62"/>
      <c r="M59" s="26">
        <v>10</v>
      </c>
      <c r="N59" s="23" t="str">
        <f t="shared" ref="N59:R59" si="63">LOOKUP(N11,$B$2:$B$23,$C$2:$C$23)</f>
        <v>BOR</v>
      </c>
      <c r="O59" s="23" t="str">
        <f t="shared" si="63"/>
        <v>IVA</v>
      </c>
      <c r="P59" s="23" t="str">
        <f t="shared" si="63"/>
        <v>MAK</v>
      </c>
      <c r="Q59" s="23" t="str">
        <f t="shared" si="63"/>
        <v>ALE</v>
      </c>
      <c r="R59" s="23" t="str">
        <f t="shared" si="63"/>
        <v>KIL</v>
      </c>
    </row>
    <row r="60" spans="6:18" x14ac:dyDescent="0.25">
      <c r="F60" s="26">
        <v>11</v>
      </c>
      <c r="G60" s="27">
        <f t="shared" ref="G60:K60" si="64">LOOKUP(,-1/($C$2:$C$23=G12),$B$2:$B$23)</f>
        <v>16</v>
      </c>
      <c r="H60" s="27">
        <f t="shared" si="64"/>
        <v>19</v>
      </c>
      <c r="I60" s="27">
        <f t="shared" si="64"/>
        <v>3</v>
      </c>
      <c r="J60" s="27">
        <f t="shared" si="64"/>
        <v>23</v>
      </c>
      <c r="K60" s="27">
        <f t="shared" si="64"/>
        <v>22</v>
      </c>
      <c r="L60" s="62"/>
      <c r="M60" s="26">
        <v>11</v>
      </c>
      <c r="N60" s="23" t="str">
        <f t="shared" ref="N60:R60" si="65">LOOKUP(N12,$B$2:$B$23,$C$2:$C$23)</f>
        <v>AND</v>
      </c>
      <c r="O60" s="23" t="str">
        <f t="shared" si="65"/>
        <v>KIL</v>
      </c>
      <c r="P60" s="23" t="str">
        <f t="shared" si="65"/>
        <v>SID</v>
      </c>
      <c r="Q60" s="23" t="str">
        <f t="shared" si="65"/>
        <v>ZAK</v>
      </c>
      <c r="R60" s="23" t="str">
        <f t="shared" si="65"/>
        <v>BOG</v>
      </c>
    </row>
    <row r="61" spans="6:18" x14ac:dyDescent="0.25">
      <c r="F61" s="26">
        <v>12</v>
      </c>
      <c r="G61" s="27">
        <f t="shared" ref="G61:K61" si="66">LOOKUP(,-1/($C$2:$C$23=G13),$B$2:$B$23)</f>
        <v>2</v>
      </c>
      <c r="H61" s="27">
        <f t="shared" si="66"/>
        <v>10</v>
      </c>
      <c r="I61" s="27">
        <f t="shared" si="66"/>
        <v>20</v>
      </c>
      <c r="J61" s="27">
        <f t="shared" si="66"/>
        <v>4</v>
      </c>
      <c r="K61" s="27">
        <f t="shared" si="66"/>
        <v>10</v>
      </c>
      <c r="L61" s="62"/>
      <c r="M61" s="26">
        <v>12</v>
      </c>
      <c r="N61" s="23" t="str">
        <f t="shared" ref="N61:R61" si="67">LOOKUP(N13,$B$2:$B$23,$C$2:$C$23)</f>
        <v>PET</v>
      </c>
      <c r="O61" s="23" t="str">
        <f t="shared" si="67"/>
        <v>ADR</v>
      </c>
      <c r="P61" s="23" t="str">
        <f t="shared" si="67"/>
        <v>NIK</v>
      </c>
      <c r="Q61" s="23" t="str">
        <f t="shared" si="67"/>
        <v>DAV</v>
      </c>
      <c r="R61" s="23" t="str">
        <f t="shared" si="67"/>
        <v>ADR</v>
      </c>
    </row>
    <row r="62" spans="6:18" x14ac:dyDescent="0.25">
      <c r="F62" s="26">
        <v>13</v>
      </c>
      <c r="G62" s="27">
        <f t="shared" ref="G62:K62" si="68">LOOKUP(,-1/($C$2:$C$23=G14),$B$2:$B$23)</f>
        <v>15</v>
      </c>
      <c r="H62" s="27">
        <f t="shared" si="68"/>
        <v>17</v>
      </c>
      <c r="I62" s="27">
        <f t="shared" si="68"/>
        <v>14</v>
      </c>
      <c r="J62" s="27">
        <f t="shared" si="68"/>
        <v>11</v>
      </c>
      <c r="K62" s="27">
        <f t="shared" si="68"/>
        <v>16</v>
      </c>
      <c r="L62" s="62"/>
      <c r="M62" s="26">
        <v>13</v>
      </c>
      <c r="N62" s="23" t="str">
        <f t="shared" ref="N62:R62" si="69">LOOKUP(N14,$B$2:$B$23,$C$2:$C$23)</f>
        <v>SER</v>
      </c>
      <c r="O62" s="23" t="str">
        <f t="shared" si="69"/>
        <v>MAK</v>
      </c>
      <c r="P62" s="23" t="str">
        <f t="shared" si="69"/>
        <v>JUR</v>
      </c>
      <c r="Q62" s="23" t="str">
        <f t="shared" si="69"/>
        <v>BOR</v>
      </c>
      <c r="R62" s="23" t="str">
        <f t="shared" si="69"/>
        <v>AND</v>
      </c>
    </row>
    <row r="63" spans="6:18" x14ac:dyDescent="0.25">
      <c r="F63" s="26">
        <v>14</v>
      </c>
      <c r="G63" s="27">
        <f t="shared" ref="G63:K63" si="70">LOOKUP(,-1/($C$2:$C$23=G15),$B$2:$B$23)</f>
        <v>3</v>
      </c>
      <c r="H63" s="27">
        <f t="shared" si="70"/>
        <v>12</v>
      </c>
      <c r="I63" s="27">
        <f t="shared" si="70"/>
        <v>1</v>
      </c>
      <c r="J63" s="27">
        <f t="shared" si="70"/>
        <v>10</v>
      </c>
      <c r="K63" s="27">
        <f t="shared" si="70"/>
        <v>14</v>
      </c>
      <c r="L63" s="62"/>
      <c r="M63" s="26">
        <v>14</v>
      </c>
      <c r="N63" s="23" t="str">
        <f t="shared" ref="N63:R63" si="71">LOOKUP(N15,$B$2:$B$23,$C$2:$C$23)</f>
        <v>SID</v>
      </c>
      <c r="O63" s="23" t="str">
        <f t="shared" si="71"/>
        <v>DMI</v>
      </c>
      <c r="P63" s="23" t="str">
        <f t="shared" si="71"/>
        <v>IVA</v>
      </c>
      <c r="Q63" s="23" t="str">
        <f t="shared" si="71"/>
        <v>ADR</v>
      </c>
      <c r="R63" s="23" t="str">
        <f t="shared" si="71"/>
        <v>JUR</v>
      </c>
    </row>
    <row r="64" spans="6:18" x14ac:dyDescent="0.25">
      <c r="F64" s="26">
        <v>15</v>
      </c>
      <c r="G64" s="27">
        <f t="shared" ref="G64:K64" si="72">LOOKUP(,-1/($C$2:$C$23=G16),$B$2:$B$23)</f>
        <v>10</v>
      </c>
      <c r="H64" s="27">
        <f t="shared" si="72"/>
        <v>16</v>
      </c>
      <c r="I64" s="27">
        <f t="shared" si="72"/>
        <v>19</v>
      </c>
      <c r="J64" s="27">
        <f t="shared" si="72"/>
        <v>15</v>
      </c>
      <c r="K64" s="27">
        <f t="shared" si="72"/>
        <v>12</v>
      </c>
      <c r="L64" s="62"/>
      <c r="M64" s="26">
        <v>15</v>
      </c>
      <c r="N64" s="23" t="str">
        <f t="shared" ref="N64:R64" si="73">LOOKUP(N16,$B$2:$B$23,$C$2:$C$23)</f>
        <v>ADR</v>
      </c>
      <c r="O64" s="23" t="str">
        <f t="shared" si="73"/>
        <v>AND</v>
      </c>
      <c r="P64" s="23" t="str">
        <f t="shared" si="73"/>
        <v>KIL</v>
      </c>
      <c r="Q64" s="23" t="str">
        <f t="shared" si="73"/>
        <v>SER</v>
      </c>
      <c r="R64" s="23" t="str">
        <f t="shared" si="73"/>
        <v>DMI</v>
      </c>
    </row>
    <row r="65" spans="6:18" x14ac:dyDescent="0.25">
      <c r="F65" s="26">
        <v>16</v>
      </c>
      <c r="G65" s="27">
        <f t="shared" ref="G65:K65" si="74">LOOKUP(,-1/($C$2:$C$23=G17),$B$2:$B$23)</f>
        <v>17</v>
      </c>
      <c r="H65" s="27">
        <f t="shared" si="74"/>
        <v>5</v>
      </c>
      <c r="I65" s="27">
        <f t="shared" si="74"/>
        <v>7</v>
      </c>
      <c r="J65" s="27">
        <f t="shared" si="74"/>
        <v>2</v>
      </c>
      <c r="K65" s="27">
        <f t="shared" si="74"/>
        <v>2</v>
      </c>
      <c r="L65" s="62"/>
      <c r="M65" s="26">
        <v>16</v>
      </c>
      <c r="N65" s="23" t="str">
        <f t="shared" ref="N65:R65" si="75">LOOKUP(N17,$B$2:$B$23,$C$2:$C$23)</f>
        <v>MAK</v>
      </c>
      <c r="O65" s="23" t="str">
        <f t="shared" si="75"/>
        <v>ALE</v>
      </c>
      <c r="P65" s="23" t="str">
        <f t="shared" si="75"/>
        <v>DEN</v>
      </c>
      <c r="Q65" s="23" t="str">
        <f t="shared" si="75"/>
        <v>PET</v>
      </c>
      <c r="R65" s="23" t="str">
        <f t="shared" si="75"/>
        <v>PET</v>
      </c>
    </row>
    <row r="66" spans="6:18" x14ac:dyDescent="0.25">
      <c r="F66" s="26">
        <v>17</v>
      </c>
      <c r="G66" s="27">
        <f t="shared" ref="G66:K66" si="76">LOOKUP(,-1/($C$2:$C$23=G18),$B$2:$B$23)</f>
        <v>18</v>
      </c>
      <c r="H66" s="27">
        <f t="shared" si="76"/>
        <v>2</v>
      </c>
      <c r="I66" s="27">
        <f t="shared" si="76"/>
        <v>6</v>
      </c>
      <c r="J66" s="27">
        <f t="shared" si="76"/>
        <v>21</v>
      </c>
      <c r="K66" s="27">
        <f t="shared" si="76"/>
        <v>21</v>
      </c>
      <c r="L66" s="62"/>
      <c r="M66" s="26">
        <v>17</v>
      </c>
      <c r="N66" s="23" t="str">
        <f t="shared" ref="N66:R66" si="77">LOOKUP(N18,$B$2:$B$23,$C$2:$C$23)</f>
        <v>DAN</v>
      </c>
      <c r="O66" s="23" t="str">
        <f t="shared" si="77"/>
        <v>PET</v>
      </c>
      <c r="P66" s="23" t="str">
        <f t="shared" si="77"/>
        <v>SEM</v>
      </c>
      <c r="Q66" s="23" t="str">
        <f t="shared" si="77"/>
        <v>TIM</v>
      </c>
      <c r="R66" s="23" t="str">
        <f t="shared" si="77"/>
        <v>TIM</v>
      </c>
    </row>
    <row r="67" spans="6:18" x14ac:dyDescent="0.25">
      <c r="F67" s="26">
        <v>18</v>
      </c>
      <c r="G67" s="27">
        <f t="shared" ref="G67:K67" si="78">LOOKUP(,-1/($C$2:$C$23=G19),$B$2:$B$23)</f>
        <v>12</v>
      </c>
      <c r="H67" s="27">
        <f t="shared" si="78"/>
        <v>3</v>
      </c>
      <c r="I67" s="27">
        <f t="shared" si="78"/>
        <v>22</v>
      </c>
      <c r="J67" s="27">
        <f t="shared" si="78"/>
        <v>8</v>
      </c>
      <c r="K67" s="27">
        <f t="shared" si="78"/>
        <v>15</v>
      </c>
      <c r="L67" s="62"/>
      <c r="M67" s="26">
        <v>18</v>
      </c>
      <c r="N67" s="23" t="str">
        <f t="shared" ref="N67:R67" si="79">LOOKUP(N19,$B$2:$B$23,$C$2:$C$23)</f>
        <v>DMI</v>
      </c>
      <c r="O67" s="23" t="str">
        <f t="shared" si="79"/>
        <v>SID</v>
      </c>
      <c r="P67" s="23" t="str">
        <f t="shared" si="79"/>
        <v>BOG</v>
      </c>
      <c r="Q67" s="23" t="str">
        <f t="shared" si="79"/>
        <v>IGN</v>
      </c>
      <c r="R67" s="23" t="str">
        <f t="shared" si="79"/>
        <v>SER</v>
      </c>
    </row>
    <row r="68" spans="6:18" x14ac:dyDescent="0.25">
      <c r="F68" s="26">
        <v>19</v>
      </c>
      <c r="G68" s="27">
        <f t="shared" ref="G68:K68" si="80">LOOKUP(,-1/($C$2:$C$23=G20),$B$2:$B$23)</f>
        <v>8</v>
      </c>
      <c r="H68" s="27">
        <f t="shared" si="80"/>
        <v>14</v>
      </c>
      <c r="I68" s="27">
        <f t="shared" si="80"/>
        <v>10</v>
      </c>
      <c r="J68" s="27">
        <f t="shared" si="80"/>
        <v>1</v>
      </c>
      <c r="K68" s="27">
        <f t="shared" si="80"/>
        <v>1</v>
      </c>
      <c r="L68" s="62"/>
      <c r="M68" s="26">
        <v>19</v>
      </c>
      <c r="N68" s="23" t="str">
        <f t="shared" ref="N68:R68" si="81">LOOKUP(N20,$B$2:$B$23,$C$2:$C$23)</f>
        <v>IGN</v>
      </c>
      <c r="O68" s="23" t="str">
        <f t="shared" si="81"/>
        <v>JUR</v>
      </c>
      <c r="P68" s="23" t="str">
        <f t="shared" si="81"/>
        <v>ADR</v>
      </c>
      <c r="Q68" s="23" t="str">
        <f t="shared" si="81"/>
        <v>IVA</v>
      </c>
      <c r="R68" s="23" t="str">
        <f t="shared" si="81"/>
        <v>IVA</v>
      </c>
    </row>
    <row r="69" spans="6:18" x14ac:dyDescent="0.25">
      <c r="F69" s="26">
        <v>20</v>
      </c>
      <c r="G69" s="27">
        <f t="shared" ref="G69:K69" si="82">LOOKUP(,-1/($C$2:$C$23=G21),$B$2:$B$23)</f>
        <v>6</v>
      </c>
      <c r="H69" s="27">
        <f t="shared" si="82"/>
        <v>15</v>
      </c>
      <c r="I69" s="27">
        <f t="shared" si="82"/>
        <v>11</v>
      </c>
      <c r="J69" s="27">
        <f t="shared" si="82"/>
        <v>6</v>
      </c>
      <c r="K69" s="27">
        <f t="shared" si="82"/>
        <v>23</v>
      </c>
      <c r="L69" s="62"/>
      <c r="M69" s="26">
        <v>20</v>
      </c>
      <c r="N69" s="23" t="str">
        <f t="shared" ref="N69:R69" si="83">LOOKUP(N21,$B$2:$B$23,$C$2:$C$23)</f>
        <v>SEM</v>
      </c>
      <c r="O69" s="23" t="str">
        <f t="shared" si="83"/>
        <v>SER</v>
      </c>
      <c r="P69" s="23" t="str">
        <f t="shared" si="83"/>
        <v>BOR</v>
      </c>
      <c r="Q69" s="23" t="str">
        <f t="shared" si="83"/>
        <v>SEM</v>
      </c>
      <c r="R69" s="23" t="str">
        <f t="shared" si="83"/>
        <v>ZAK</v>
      </c>
    </row>
    <row r="70" spans="6:18" x14ac:dyDescent="0.25">
      <c r="F70" s="26">
        <v>21</v>
      </c>
      <c r="G70" s="27">
        <f t="shared" ref="G70:K70" si="84">LOOKUP(,-1/($C$2:$C$23=G22),$B$2:$B$23)</f>
        <v>20</v>
      </c>
      <c r="H70" s="27">
        <f t="shared" si="84"/>
        <v>4</v>
      </c>
      <c r="I70" s="27">
        <f t="shared" si="84"/>
        <v>12</v>
      </c>
      <c r="J70" s="27">
        <f t="shared" si="84"/>
        <v>22</v>
      </c>
      <c r="K70" s="27">
        <f t="shared" si="84"/>
        <v>11</v>
      </c>
      <c r="L70" s="62"/>
      <c r="M70" s="26">
        <v>21</v>
      </c>
      <c r="N70" s="23" t="str">
        <f t="shared" ref="N70:R70" si="85">LOOKUP(N22,$B$2:$B$23,$C$2:$C$23)</f>
        <v>NIK</v>
      </c>
      <c r="O70" s="23" t="str">
        <f t="shared" si="85"/>
        <v>DAV</v>
      </c>
      <c r="P70" s="23" t="str">
        <f t="shared" si="85"/>
        <v>DMI</v>
      </c>
      <c r="Q70" s="23" t="str">
        <f t="shared" si="85"/>
        <v>BOG</v>
      </c>
      <c r="R70" s="23" t="str">
        <f t="shared" si="85"/>
        <v>BOR</v>
      </c>
    </row>
    <row r="71" spans="6:18" ht="15.75" thickBot="1" x14ac:dyDescent="0.3">
      <c r="F71" s="28">
        <v>22</v>
      </c>
      <c r="G71" s="27">
        <f t="shared" ref="G71:K71" si="86">LOOKUP(,-1/($C$2:$C$23=G23),$B$2:$B$23)</f>
        <v>4</v>
      </c>
      <c r="H71" s="27">
        <f t="shared" si="86"/>
        <v>11</v>
      </c>
      <c r="I71" s="27">
        <f t="shared" si="86"/>
        <v>21</v>
      </c>
      <c r="J71" s="27">
        <f t="shared" si="86"/>
        <v>20</v>
      </c>
      <c r="K71" s="27">
        <f t="shared" si="86"/>
        <v>17</v>
      </c>
      <c r="L71" s="62"/>
      <c r="M71" s="28">
        <v>22</v>
      </c>
      <c r="N71" s="23" t="str">
        <f t="shared" ref="N71:R71" si="87">LOOKUP(N23,$B$2:$B$23,$C$2:$C$23)</f>
        <v>DAV</v>
      </c>
      <c r="O71" s="23" t="str">
        <f t="shared" si="87"/>
        <v>BOR</v>
      </c>
      <c r="P71" s="23" t="str">
        <f t="shared" si="87"/>
        <v>TIM</v>
      </c>
      <c r="Q71" s="23" t="str">
        <f t="shared" si="87"/>
        <v>NIK</v>
      </c>
      <c r="R71" s="23" t="str">
        <f t="shared" si="87"/>
        <v>MAK</v>
      </c>
    </row>
  </sheetData>
  <mergeCells count="7">
    <mergeCell ref="A1:A23"/>
    <mergeCell ref="B29:E29"/>
    <mergeCell ref="S29:V29"/>
    <mergeCell ref="B30:E35"/>
    <mergeCell ref="S30:W35"/>
    <mergeCell ref="E1:E23"/>
    <mergeCell ref="L1:L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2017-08-23T16:44:46Z</dcterms:modified>
</cp:coreProperties>
</file>