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815"/>
  </bookViews>
  <sheets>
    <sheet name="Лист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J20" i="1"/>
  <c r="I20" i="1"/>
  <c r="J19" i="1"/>
  <c r="I19" i="1"/>
  <c r="H21" i="1"/>
  <c r="H20" i="1"/>
  <c r="H19" i="1"/>
  <c r="H11" i="1" l="1"/>
  <c r="I22" i="1"/>
  <c r="H22" i="1"/>
  <c r="H4" i="1"/>
  <c r="J5" i="1"/>
  <c r="I5" i="1"/>
  <c r="H5" i="1"/>
  <c r="J4" i="1"/>
  <c r="I4" i="1"/>
  <c r="J3" i="1"/>
  <c r="I3" i="1"/>
  <c r="H3" i="1"/>
  <c r="D29" i="1"/>
  <c r="C29" i="1"/>
  <c r="B29" i="1"/>
  <c r="J22" i="1" l="1"/>
  <c r="I6" i="1"/>
  <c r="J6" i="1"/>
  <c r="H6" i="1"/>
  <c r="H12" i="1" l="1"/>
  <c r="H13" i="1"/>
  <c r="J12" i="1"/>
  <c r="J13" i="1"/>
  <c r="I12" i="1"/>
  <c r="I13" i="1"/>
  <c r="I14" i="1" s="1"/>
  <c r="I11" i="1"/>
  <c r="J11" i="1"/>
  <c r="J14" i="1" l="1"/>
  <c r="H14" i="1"/>
</calcChain>
</file>

<file path=xl/sharedStrings.xml><?xml version="1.0" encoding="utf-8"?>
<sst xmlns="http://schemas.openxmlformats.org/spreadsheetml/2006/main" count="66" uniqueCount="18">
  <si>
    <t>ФИО</t>
  </si>
  <si>
    <t>Иванов</t>
  </si>
  <si>
    <t>Петров</t>
  </si>
  <si>
    <t>Сидоров</t>
  </si>
  <si>
    <t>ДАТА</t>
  </si>
  <si>
    <t>Яблоко</t>
  </si>
  <si>
    <t>Банан</t>
  </si>
  <si>
    <t>Огурцы</t>
  </si>
  <si>
    <t>Общий итог</t>
  </si>
  <si>
    <t>Месяцы</t>
  </si>
  <si>
    <t>(несколько элементов)</t>
  </si>
  <si>
    <t xml:space="preserve"> Яблоко</t>
  </si>
  <si>
    <t xml:space="preserve"> Банан</t>
  </si>
  <si>
    <t xml:space="preserve"> Огурцы</t>
  </si>
  <si>
    <t xml:space="preserve">ФИО </t>
  </si>
  <si>
    <t>ВАРИАНТ 1.  СУММЕСЛИМН</t>
  </si>
  <si>
    <t>ВАРИАНТ 2.  СУММПРОИЗВ (с двумя условиями)</t>
  </si>
  <si>
    <t>ВАРИАНТ 3.  СУММПРОИЗВ (с тремя условиями)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</si>
</sst>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2" fillId="0" borderId="0" xfId="0" applyFont="1"/>
    <xf numFmtId="14" fontId="4" fillId="4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10">
    <dxf>
      <font>
        <sz val="9"/>
      </font>
    </dxf>
    <dxf>
      <font>
        <sz val="8"/>
      </font>
    </dxf>
    <dxf>
      <font>
        <sz val="9"/>
      </font>
    </dxf>
    <dxf>
      <font>
        <sz val="10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179295</xdr:colOff>
      <xdr:row>2</xdr:row>
      <xdr:rowOff>168088</xdr:rowOff>
    </xdr:from>
    <xdr:to>
      <xdr:col>12</xdr:col>
      <xdr:colOff>1</xdr:colOff>
      <xdr:row>20</xdr:row>
      <xdr:rowOff>145677</xdr:rowOff>
    </xdr:to>
    <xdr:sp macro="" textlink="">
      <xdr:nvSpPr>
        <xdr:cNvPr id="14" name="Выгнутая вправо стрелка 13"/>
        <xdr:cNvSpPr/>
      </xdr:nvSpPr>
      <xdr:spPr>
        <a:xfrm>
          <a:off x="7239001" y="560294"/>
          <a:ext cx="1479176" cy="3451412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56030</xdr:colOff>
      <xdr:row>8</xdr:row>
      <xdr:rowOff>56028</xdr:rowOff>
    </xdr:from>
    <xdr:to>
      <xdr:col>16</xdr:col>
      <xdr:colOff>78441</xdr:colOff>
      <xdr:row>13</xdr:row>
      <xdr:rowOff>168087</xdr:rowOff>
    </xdr:to>
    <xdr:sp macro="" textlink="">
      <xdr:nvSpPr>
        <xdr:cNvPr id="2" name="TextBox 1"/>
        <xdr:cNvSpPr txBox="1"/>
      </xdr:nvSpPr>
      <xdr:spPr>
        <a:xfrm>
          <a:off x="8774206" y="1636057"/>
          <a:ext cx="3294529" cy="1064559"/>
        </a:xfrm>
        <a:prstGeom prst="wedgeRoundRectCallout">
          <a:avLst>
            <a:gd name="adj1" fmla="val -77457"/>
            <a:gd name="adj2" fmla="val -69344"/>
            <a:gd name="adj3" fmla="val 16667"/>
          </a:avLst>
        </a:prstGeom>
        <a:solidFill>
          <a:sysClr val="window" lastClr="FFFFFF"/>
        </a:solidFill>
        <a:ln>
          <a:solidFill>
            <a:schemeClr val="accent1">
              <a:lumMod val="75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/>
            <a:t>Тут задается</a:t>
          </a:r>
          <a:r>
            <a:rPr lang="ru-RU" sz="1800" baseline="0"/>
            <a:t> дата на которую нужны данные</a:t>
          </a:r>
          <a:endParaRPr lang="ru-RU" sz="18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shon S N" refreshedDate="42996.902386226851" createdVersion="6" refreshedVersion="6" minRefreshableVersion="3" recordCount="27">
  <cacheSource type="worksheet">
    <worksheetSource ref="A1:E28" sheet="Лист1"/>
  </cacheSource>
  <cacheFields count="6">
    <cacheField name="ФИО" numFmtId="0">
      <sharedItems count="3">
        <s v="Иванов"/>
        <s v="Петров"/>
        <s v="Сидоров"/>
      </sharedItems>
    </cacheField>
    <cacheField name="Яблоко" numFmtId="0">
      <sharedItems containsSemiMixedTypes="0" containsString="0" containsNumber="1" containsInteger="1" minValue="2" maxValue="393"/>
    </cacheField>
    <cacheField name="Банан" numFmtId="0">
      <sharedItems containsSemiMixedTypes="0" containsString="0" containsNumber="1" containsInteger="1" minValue="7" maxValue="352"/>
    </cacheField>
    <cacheField name="Огурцы" numFmtId="0">
      <sharedItems containsSemiMixedTypes="0" containsString="0" containsNumber="1" containsInteger="1" minValue="5" maxValue="399"/>
    </cacheField>
    <cacheField name="ДАТА" numFmtId="14">
      <sharedItems containsSemiMixedTypes="0" containsNonDate="0" containsDate="1" containsString="0" minDate="2017-01-01T00:00:00" maxDate="2017-12-11T00:00:00" count="21">
        <d v="2017-05-01T00:00:00"/>
        <d v="2017-06-02T00:00:00"/>
        <d v="2017-08-08T00:00:00"/>
        <d v="2017-01-01T00:00:00"/>
        <d v="2017-01-02T00:00:00"/>
        <d v="2017-08-05T00:00:00"/>
        <d v="2017-07-05T00:00:00"/>
        <d v="2017-04-06T00:00:00"/>
        <d v="2017-09-08T00:00:00"/>
        <d v="2017-12-09T00:00:00"/>
        <d v="2017-12-07T00:00:00"/>
        <d v="2017-11-09T00:00:00"/>
        <d v="2017-09-06T00:00:00"/>
        <d v="2017-09-11T00:00:00"/>
        <d v="2017-03-05T00:00:00"/>
        <d v="2017-03-04T00:00:00"/>
        <d v="2017-04-04T00:00:00"/>
        <d v="2017-07-07T00:00:00"/>
        <d v="2017-01-07T00:00:00"/>
        <d v="2017-12-10T00:00:00"/>
        <d v="2017-10-09T00:00:00"/>
      </sharedItems>
      <fieldGroup par="5" base="4">
        <rangePr groupBy="days" startDate="2017-01-01T00:00:00" endDate="2017-12-11T00:00:00"/>
        <groupItems count="368">
          <s v="&lt;01.01.2017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1.12.2017"/>
        </groupItems>
      </fieldGroup>
    </cacheField>
    <cacheField name="Месяцы" numFmtId="0" databaseField="0">
      <fieldGroup base="4">
        <rangePr groupBy="months" startDate="2017-01-01T00:00:00" endDate="2017-12-11T00:00:00"/>
        <groupItems count="14">
          <s v="&lt;01.01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12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n v="314"/>
    <n v="327"/>
    <n v="345"/>
    <x v="0"/>
  </r>
  <r>
    <x v="1"/>
    <n v="327"/>
    <n v="79"/>
    <n v="368"/>
    <x v="1"/>
  </r>
  <r>
    <x v="2"/>
    <n v="226"/>
    <n v="264"/>
    <n v="113"/>
    <x v="2"/>
  </r>
  <r>
    <x v="0"/>
    <n v="117"/>
    <n v="81"/>
    <n v="299"/>
    <x v="3"/>
  </r>
  <r>
    <x v="1"/>
    <n v="152"/>
    <n v="196"/>
    <n v="101"/>
    <x v="4"/>
  </r>
  <r>
    <x v="2"/>
    <n v="298"/>
    <n v="117"/>
    <n v="88"/>
    <x v="5"/>
  </r>
  <r>
    <x v="0"/>
    <n v="393"/>
    <n v="17"/>
    <n v="97"/>
    <x v="4"/>
  </r>
  <r>
    <x v="1"/>
    <n v="134"/>
    <n v="304"/>
    <n v="40"/>
    <x v="6"/>
  </r>
  <r>
    <x v="2"/>
    <n v="280"/>
    <n v="234"/>
    <n v="187"/>
    <x v="7"/>
  </r>
  <r>
    <x v="0"/>
    <n v="285"/>
    <n v="84"/>
    <n v="269"/>
    <x v="8"/>
  </r>
  <r>
    <x v="1"/>
    <n v="340"/>
    <n v="248"/>
    <n v="399"/>
    <x v="9"/>
  </r>
  <r>
    <x v="2"/>
    <n v="204"/>
    <n v="255"/>
    <n v="179"/>
    <x v="10"/>
  </r>
  <r>
    <x v="0"/>
    <n v="370"/>
    <n v="258"/>
    <n v="382"/>
    <x v="11"/>
  </r>
  <r>
    <x v="1"/>
    <n v="23"/>
    <n v="188"/>
    <n v="50"/>
    <x v="12"/>
  </r>
  <r>
    <x v="2"/>
    <n v="144"/>
    <n v="31"/>
    <n v="171"/>
    <x v="11"/>
  </r>
  <r>
    <x v="0"/>
    <n v="69"/>
    <n v="218"/>
    <n v="181"/>
    <x v="13"/>
  </r>
  <r>
    <x v="1"/>
    <n v="44"/>
    <n v="93"/>
    <n v="379"/>
    <x v="14"/>
  </r>
  <r>
    <x v="2"/>
    <n v="269"/>
    <n v="346"/>
    <n v="170"/>
    <x v="15"/>
  </r>
  <r>
    <x v="0"/>
    <n v="233"/>
    <n v="331"/>
    <n v="201"/>
    <x v="16"/>
  </r>
  <r>
    <x v="1"/>
    <n v="260"/>
    <n v="224"/>
    <n v="19"/>
    <x v="7"/>
  </r>
  <r>
    <x v="2"/>
    <n v="340"/>
    <n v="102"/>
    <n v="106"/>
    <x v="2"/>
  </r>
  <r>
    <x v="0"/>
    <n v="369"/>
    <n v="71"/>
    <n v="238"/>
    <x v="17"/>
  </r>
  <r>
    <x v="1"/>
    <n v="39"/>
    <n v="352"/>
    <n v="283"/>
    <x v="18"/>
  </r>
  <r>
    <x v="2"/>
    <n v="47"/>
    <n v="51"/>
    <n v="84"/>
    <x v="11"/>
  </r>
  <r>
    <x v="0"/>
    <n v="2"/>
    <n v="8"/>
    <n v="10"/>
    <x v="19"/>
  </r>
  <r>
    <x v="1"/>
    <n v="5"/>
    <n v="7"/>
    <n v="5"/>
    <x v="2"/>
  </r>
  <r>
    <x v="2"/>
    <n v="9"/>
    <n v="9"/>
    <n v="7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ФИО ">
  <location ref="M3:P7" firstHeaderRow="0" firstDataRow="1" firstDataCol="1" rowPageCount="1" colPageCount="1"/>
  <pivotFields count="6">
    <pivotField axis="axisRow" showAll="0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multipleItemSelectionAllowed="1" showAll="0" defaultSubtotal="0">
      <items count="14">
        <item h="1" sd="0" x="0"/>
        <item sd="0" x="1"/>
        <item sd="0" x="2"/>
        <item sd="0" x="3"/>
        <item sd="0" x="4"/>
        <item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5" hier="-1"/>
  </pageFields>
  <dataFields count="3">
    <dataField name=" Яблоко" fld="1" baseField="0" baseItem="0"/>
    <dataField name=" Банан" fld="2" baseField="0" baseItem="0"/>
    <dataField name=" Огурцы" fld="3" baseField="0" baseItem="0"/>
  </dataFields>
  <formats count="10">
    <format dxfId="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dataOnly="0" labelOnly="1" outline="0" fieldPosition="0">
        <references count="1">
          <reference field="5" count="0"/>
        </references>
      </pivotArea>
    </format>
    <format dxfId="2">
      <pivotArea dataOnly="0" labelOnly="1" outline="0" fieldPosition="0">
        <references count="1">
          <reference field="5" count="0"/>
        </references>
      </pivotArea>
    </format>
    <format dxfId="1">
      <pivotArea dataOnly="0" labelOnly="1" outline="0" fieldPosition="0">
        <references count="1">
          <reference field="5" count="0"/>
        </references>
      </pivotArea>
    </format>
    <format dxfId="0">
      <pivotArea dataOnly="0" labelOnly="1" outline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5" zoomScaleNormal="85" workbookViewId="0">
      <selection activeCell="H19" sqref="H19"/>
    </sheetView>
  </sheetViews>
  <sheetFormatPr defaultRowHeight="15" x14ac:dyDescent="0.25"/>
  <cols>
    <col min="5" max="5" width="14" customWidth="1"/>
    <col min="6" max="6" width="3.5703125" customWidth="1"/>
    <col min="7" max="7" width="11.85546875" bestFit="1" customWidth="1"/>
    <col min="8" max="8" width="26.42578125" customWidth="1"/>
    <col min="9" max="9" width="7.140625" bestFit="1" customWidth="1"/>
    <col min="10" max="10" width="8.42578125" bestFit="1" customWidth="1"/>
    <col min="11" max="11" width="15.85546875" customWidth="1"/>
    <col min="13" max="13" width="11.85546875" bestFit="1" customWidth="1"/>
    <col min="14" max="14" width="21.28515625" customWidth="1"/>
    <col min="15" max="15" width="7.140625" bestFit="1" customWidth="1"/>
    <col min="16" max="16" width="8.42578125" bestFit="1" customWidth="1"/>
  </cols>
  <sheetData>
    <row r="1" spans="1:16" ht="15.75" x14ac:dyDescent="0.25">
      <c r="A1" s="2" t="s">
        <v>0</v>
      </c>
      <c r="B1" s="2" t="s">
        <v>5</v>
      </c>
      <c r="C1" s="2" t="s">
        <v>6</v>
      </c>
      <c r="D1" s="2" t="s">
        <v>7</v>
      </c>
      <c r="E1" s="2" t="s">
        <v>4</v>
      </c>
      <c r="G1" s="12" t="s">
        <v>15</v>
      </c>
      <c r="H1" s="12"/>
      <c r="M1" s="4" t="s">
        <v>9</v>
      </c>
      <c r="N1" s="9" t="s">
        <v>10</v>
      </c>
      <c r="O1" s="3"/>
    </row>
    <row r="2" spans="1:16" x14ac:dyDescent="0.25">
      <c r="A2" t="s">
        <v>1</v>
      </c>
      <c r="B2">
        <v>314</v>
      </c>
      <c r="C2">
        <v>327</v>
      </c>
      <c r="D2">
        <v>345</v>
      </c>
      <c r="E2" s="1">
        <v>42856</v>
      </c>
      <c r="G2" s="2" t="s">
        <v>0</v>
      </c>
      <c r="H2" s="2" t="s">
        <v>5</v>
      </c>
      <c r="I2" s="2" t="s">
        <v>6</v>
      </c>
      <c r="J2" s="2" t="s">
        <v>7</v>
      </c>
    </row>
    <row r="3" spans="1:16" x14ac:dyDescent="0.25">
      <c r="A3" t="s">
        <v>2</v>
      </c>
      <c r="B3">
        <v>327</v>
      </c>
      <c r="C3">
        <v>79</v>
      </c>
      <c r="D3">
        <v>368</v>
      </c>
      <c r="E3" s="1">
        <v>42888</v>
      </c>
      <c r="G3" t="s">
        <v>1</v>
      </c>
      <c r="H3">
        <f t="shared" ref="H3:J5" si="0">SUMIFS(B$2:B$28,$A$2:$A$28,$G3,$E$2:$E$28,"&lt;"&amp;$K$7)</f>
        <v>743</v>
      </c>
      <c r="I3">
        <f t="shared" si="0"/>
        <v>429</v>
      </c>
      <c r="J3">
        <f t="shared" si="0"/>
        <v>597</v>
      </c>
      <c r="M3" s="8" t="s">
        <v>14</v>
      </c>
      <c r="N3" s="7" t="s">
        <v>11</v>
      </c>
      <c r="O3" s="7" t="s">
        <v>12</v>
      </c>
      <c r="P3" s="7" t="s">
        <v>13</v>
      </c>
    </row>
    <row r="4" spans="1:16" x14ac:dyDescent="0.25">
      <c r="A4" t="s">
        <v>3</v>
      </c>
      <c r="B4">
        <v>226</v>
      </c>
      <c r="C4">
        <v>264</v>
      </c>
      <c r="D4">
        <v>113</v>
      </c>
      <c r="E4" s="1">
        <v>42955</v>
      </c>
      <c r="G4" t="s">
        <v>2</v>
      </c>
      <c r="H4">
        <f t="shared" si="0"/>
        <v>495</v>
      </c>
      <c r="I4">
        <f t="shared" si="0"/>
        <v>865</v>
      </c>
      <c r="J4">
        <f t="shared" si="0"/>
        <v>782</v>
      </c>
      <c r="M4" s="5" t="s">
        <v>1</v>
      </c>
      <c r="N4" s="6">
        <v>1057</v>
      </c>
      <c r="O4" s="6">
        <v>756</v>
      </c>
      <c r="P4" s="6">
        <v>942</v>
      </c>
    </row>
    <row r="5" spans="1:16" x14ac:dyDescent="0.25">
      <c r="A5" t="s">
        <v>1</v>
      </c>
      <c r="B5">
        <v>117</v>
      </c>
      <c r="C5">
        <v>81</v>
      </c>
      <c r="D5">
        <v>299</v>
      </c>
      <c r="E5" s="1">
        <v>42736</v>
      </c>
      <c r="G5" t="s">
        <v>3</v>
      </c>
      <c r="H5">
        <f t="shared" si="0"/>
        <v>549</v>
      </c>
      <c r="I5">
        <f t="shared" si="0"/>
        <v>580</v>
      </c>
      <c r="J5">
        <f t="shared" si="0"/>
        <v>357</v>
      </c>
      <c r="M5" s="5" t="s">
        <v>2</v>
      </c>
      <c r="N5" s="6">
        <v>495</v>
      </c>
      <c r="O5" s="6">
        <v>865</v>
      </c>
      <c r="P5" s="6">
        <v>782</v>
      </c>
    </row>
    <row r="6" spans="1:16" x14ac:dyDescent="0.25">
      <c r="A6" t="s">
        <v>2</v>
      </c>
      <c r="B6">
        <v>152</v>
      </c>
      <c r="C6">
        <v>196</v>
      </c>
      <c r="D6">
        <v>101</v>
      </c>
      <c r="E6" s="1">
        <v>42737</v>
      </c>
      <c r="H6" s="3">
        <f>SUM(H3:H5)</f>
        <v>1787</v>
      </c>
      <c r="I6" s="3">
        <f t="shared" ref="I6:J6" si="1">SUM(I3:I5)</f>
        <v>1874</v>
      </c>
      <c r="J6" s="3">
        <f t="shared" si="1"/>
        <v>1736</v>
      </c>
      <c r="M6" s="5" t="s">
        <v>3</v>
      </c>
      <c r="N6" s="6">
        <v>549</v>
      </c>
      <c r="O6" s="6">
        <v>580</v>
      </c>
      <c r="P6" s="6">
        <v>357</v>
      </c>
    </row>
    <row r="7" spans="1:16" ht="18.75" x14ac:dyDescent="0.25">
      <c r="A7" t="s">
        <v>3</v>
      </c>
      <c r="B7">
        <v>298</v>
      </c>
      <c r="C7">
        <v>117</v>
      </c>
      <c r="D7">
        <v>88</v>
      </c>
      <c r="E7" s="1">
        <v>42952</v>
      </c>
      <c r="K7" s="10">
        <v>42856</v>
      </c>
      <c r="M7" s="5" t="s">
        <v>8</v>
      </c>
      <c r="N7" s="6">
        <v>2101</v>
      </c>
      <c r="O7" s="6">
        <v>2201</v>
      </c>
      <c r="P7" s="6">
        <v>2081</v>
      </c>
    </row>
    <row r="8" spans="1:16" x14ac:dyDescent="0.25">
      <c r="A8" t="s">
        <v>1</v>
      </c>
      <c r="B8">
        <v>393</v>
      </c>
      <c r="C8">
        <v>17</v>
      </c>
      <c r="D8">
        <v>97</v>
      </c>
      <c r="E8" s="1">
        <v>42737</v>
      </c>
    </row>
    <row r="9" spans="1:16" ht="15.75" x14ac:dyDescent="0.25">
      <c r="A9" t="s">
        <v>2</v>
      </c>
      <c r="B9">
        <v>134</v>
      </c>
      <c r="C9">
        <v>304</v>
      </c>
      <c r="D9">
        <v>40</v>
      </c>
      <c r="E9" s="1">
        <v>42921</v>
      </c>
      <c r="G9" s="11" t="s">
        <v>16</v>
      </c>
      <c r="H9" s="11"/>
      <c r="I9" s="11"/>
      <c r="J9" s="11"/>
    </row>
    <row r="10" spans="1:16" x14ac:dyDescent="0.25">
      <c r="A10" t="s">
        <v>3</v>
      </c>
      <c r="B10">
        <v>280</v>
      </c>
      <c r="C10">
        <v>234</v>
      </c>
      <c r="D10">
        <v>187</v>
      </c>
      <c r="E10" s="1">
        <v>42831</v>
      </c>
      <c r="G10" s="2" t="s">
        <v>0</v>
      </c>
      <c r="H10" s="2" t="s">
        <v>5</v>
      </c>
      <c r="I10" s="2" t="s">
        <v>6</v>
      </c>
      <c r="J10" s="2" t="s">
        <v>7</v>
      </c>
    </row>
    <row r="11" spans="1:16" x14ac:dyDescent="0.25">
      <c r="A11" t="s">
        <v>1</v>
      </c>
      <c r="B11">
        <v>285</v>
      </c>
      <c r="C11">
        <v>84</v>
      </c>
      <c r="D11">
        <v>269</v>
      </c>
      <c r="E11" s="1">
        <v>42986</v>
      </c>
      <c r="G11" t="s">
        <v>1</v>
      </c>
      <c r="H11">
        <f t="shared" ref="H11:J13" si="2">SUMPRODUCT(($A$2:$A$28=$G11)*($B$1:$D$1=H$10)*$B$2:$D$28)</f>
        <v>2152</v>
      </c>
      <c r="I11">
        <f t="shared" si="2"/>
        <v>1395</v>
      </c>
      <c r="J11">
        <f t="shared" si="2"/>
        <v>2022</v>
      </c>
    </row>
    <row r="12" spans="1:16" x14ac:dyDescent="0.25">
      <c r="A12" t="s">
        <v>2</v>
      </c>
      <c r="B12">
        <v>340</v>
      </c>
      <c r="C12">
        <v>248</v>
      </c>
      <c r="D12">
        <v>399</v>
      </c>
      <c r="E12" s="1">
        <v>43078</v>
      </c>
      <c r="G12" t="s">
        <v>2</v>
      </c>
      <c r="H12">
        <f t="shared" si="2"/>
        <v>1324</v>
      </c>
      <c r="I12">
        <f t="shared" si="2"/>
        <v>1691</v>
      </c>
      <c r="J12">
        <f t="shared" si="2"/>
        <v>1644</v>
      </c>
    </row>
    <row r="13" spans="1:16" x14ac:dyDescent="0.25">
      <c r="A13" t="s">
        <v>3</v>
      </c>
      <c r="B13">
        <v>204</v>
      </c>
      <c r="C13">
        <v>255</v>
      </c>
      <c r="D13">
        <v>179</v>
      </c>
      <c r="E13" s="1">
        <v>43076</v>
      </c>
      <c r="G13" t="s">
        <v>3</v>
      </c>
      <c r="H13">
        <f t="shared" si="2"/>
        <v>1817</v>
      </c>
      <c r="I13">
        <f t="shared" si="2"/>
        <v>1409</v>
      </c>
      <c r="J13">
        <f t="shared" si="2"/>
        <v>1105</v>
      </c>
    </row>
    <row r="14" spans="1:16" x14ac:dyDescent="0.25">
      <c r="A14" t="s">
        <v>1</v>
      </c>
      <c r="B14">
        <v>370</v>
      </c>
      <c r="C14">
        <v>258</v>
      </c>
      <c r="D14">
        <v>382</v>
      </c>
      <c r="E14" s="1">
        <v>43048</v>
      </c>
      <c r="H14" s="3">
        <f>SUM(H11:H13)</f>
        <v>5293</v>
      </c>
      <c r="I14" s="3">
        <f t="shared" ref="I14:J14" si="3">SUM(I11:I13)</f>
        <v>4495</v>
      </c>
      <c r="J14" s="3">
        <f t="shared" si="3"/>
        <v>4771</v>
      </c>
    </row>
    <row r="15" spans="1:16" x14ac:dyDescent="0.25">
      <c r="A15" t="s">
        <v>2</v>
      </c>
      <c r="B15">
        <v>23</v>
      </c>
      <c r="C15">
        <v>188</v>
      </c>
      <c r="D15">
        <v>50</v>
      </c>
      <c r="E15" s="1">
        <v>42984</v>
      </c>
    </row>
    <row r="16" spans="1:16" x14ac:dyDescent="0.25">
      <c r="A16" t="s">
        <v>3</v>
      </c>
      <c r="B16">
        <v>144</v>
      </c>
      <c r="C16">
        <v>31</v>
      </c>
      <c r="D16">
        <v>171</v>
      </c>
      <c r="E16" s="1">
        <v>43048</v>
      </c>
    </row>
    <row r="17" spans="1:10" ht="15.75" x14ac:dyDescent="0.25">
      <c r="A17" t="s">
        <v>1</v>
      </c>
      <c r="B17">
        <v>69</v>
      </c>
      <c r="C17">
        <v>218</v>
      </c>
      <c r="D17">
        <v>181</v>
      </c>
      <c r="E17" s="1">
        <v>42989</v>
      </c>
      <c r="G17" s="11" t="s">
        <v>17</v>
      </c>
      <c r="H17" s="11"/>
      <c r="I17" s="11"/>
      <c r="J17" s="11"/>
    </row>
    <row r="18" spans="1:10" x14ac:dyDescent="0.25">
      <c r="A18" t="s">
        <v>2</v>
      </c>
      <c r="B18">
        <v>44</v>
      </c>
      <c r="C18">
        <v>93</v>
      </c>
      <c r="D18">
        <v>379</v>
      </c>
      <c r="E18" s="1">
        <v>42799</v>
      </c>
      <c r="G18" s="2" t="s">
        <v>0</v>
      </c>
      <c r="H18" s="2" t="s">
        <v>5</v>
      </c>
      <c r="I18" s="2" t="s">
        <v>6</v>
      </c>
      <c r="J18" s="2" t="s">
        <v>7</v>
      </c>
    </row>
    <row r="19" spans="1:10" x14ac:dyDescent="0.25">
      <c r="A19" t="s">
        <v>3</v>
      </c>
      <c r="B19">
        <v>269</v>
      </c>
      <c r="C19">
        <v>346</v>
      </c>
      <c r="D19">
        <v>170</v>
      </c>
      <c r="E19" s="1">
        <v>42798</v>
      </c>
      <c r="G19" t="s">
        <v>1</v>
      </c>
      <c r="H19">
        <f>SUMIFS(INDEX($A:$E,0,MATCH(H$18,$A$1:$E$1,0)),$A:$A,$G19,$E:$E,$K$7)</f>
        <v>314</v>
      </c>
      <c r="I19">
        <f>SUMIFS(INDEX($A:$E,0,MATCH(I$18,$A$1:$E$1,0)),$A:$A,$G19,$E:$E,$K$7)</f>
        <v>327</v>
      </c>
      <c r="J19">
        <f t="shared" ref="J19:J21" si="4">SUMIFS(INDEX($A:$E,0,MATCH(J$18,$A$1:$E$1,0)),$A:$A,$G19,$E:$E,$K$7)</f>
        <v>345</v>
      </c>
    </row>
    <row r="20" spans="1:10" x14ac:dyDescent="0.25">
      <c r="A20" t="s">
        <v>1</v>
      </c>
      <c r="B20">
        <v>233</v>
      </c>
      <c r="C20">
        <v>331</v>
      </c>
      <c r="D20">
        <v>201</v>
      </c>
      <c r="E20" s="1">
        <v>42829</v>
      </c>
      <c r="G20" t="s">
        <v>2</v>
      </c>
      <c r="H20">
        <f t="shared" ref="H20:I21" si="5">SUMIFS(INDEX($A:$E,0,MATCH(H$18,$A$1:$E$1,0)),$A:$A,$G20,$E:$E,$K$7)</f>
        <v>0</v>
      </c>
      <c r="I20">
        <f t="shared" si="5"/>
        <v>0</v>
      </c>
      <c r="J20">
        <f t="shared" si="4"/>
        <v>0</v>
      </c>
    </row>
    <row r="21" spans="1:10" x14ac:dyDescent="0.25">
      <c r="A21" t="s">
        <v>2</v>
      </c>
      <c r="B21">
        <v>260</v>
      </c>
      <c r="C21">
        <v>224</v>
      </c>
      <c r="D21">
        <v>19</v>
      </c>
      <c r="E21" s="1">
        <v>42831</v>
      </c>
      <c r="G21" t="s">
        <v>3</v>
      </c>
      <c r="H21">
        <f t="shared" si="5"/>
        <v>0</v>
      </c>
      <c r="I21">
        <f t="shared" si="5"/>
        <v>0</v>
      </c>
      <c r="J21">
        <f t="shared" si="4"/>
        <v>0</v>
      </c>
    </row>
    <row r="22" spans="1:10" x14ac:dyDescent="0.25">
      <c r="A22" t="s">
        <v>3</v>
      </c>
      <c r="B22">
        <v>340</v>
      </c>
      <c r="C22">
        <v>102</v>
      </c>
      <c r="D22">
        <v>106</v>
      </c>
      <c r="E22" s="1">
        <v>42955</v>
      </c>
      <c r="H22" s="3">
        <f>SUM(H19:H21)</f>
        <v>314</v>
      </c>
      <c r="I22" s="3">
        <f t="shared" ref="I22" si="6">SUM(I19:I21)</f>
        <v>327</v>
      </c>
      <c r="J22" s="3">
        <f t="shared" ref="J22" si="7">SUM(J19:J21)</f>
        <v>345</v>
      </c>
    </row>
    <row r="23" spans="1:10" x14ac:dyDescent="0.25">
      <c r="A23" t="s">
        <v>1</v>
      </c>
      <c r="B23">
        <v>369</v>
      </c>
      <c r="C23">
        <v>71</v>
      </c>
      <c r="D23">
        <v>238</v>
      </c>
      <c r="E23" s="1">
        <v>42923</v>
      </c>
    </row>
    <row r="24" spans="1:10" x14ac:dyDescent="0.25">
      <c r="A24" t="s">
        <v>2</v>
      </c>
      <c r="B24">
        <v>39</v>
      </c>
      <c r="C24">
        <v>352</v>
      </c>
      <c r="D24">
        <v>283</v>
      </c>
      <c r="E24" s="1">
        <v>42742</v>
      </c>
    </row>
    <row r="25" spans="1:10" x14ac:dyDescent="0.25">
      <c r="A25" t="s">
        <v>3</v>
      </c>
      <c r="B25">
        <v>47</v>
      </c>
      <c r="C25">
        <v>51</v>
      </c>
      <c r="D25">
        <v>84</v>
      </c>
      <c r="E25" s="1">
        <v>43048</v>
      </c>
    </row>
    <row r="26" spans="1:10" x14ac:dyDescent="0.25">
      <c r="A26" t="s">
        <v>1</v>
      </c>
      <c r="B26">
        <v>2</v>
      </c>
      <c r="C26">
        <v>8</v>
      </c>
      <c r="D26">
        <v>10</v>
      </c>
      <c r="E26" s="1">
        <v>43079</v>
      </c>
    </row>
    <row r="27" spans="1:10" x14ac:dyDescent="0.25">
      <c r="A27" t="s">
        <v>2</v>
      </c>
      <c r="B27">
        <v>5</v>
      </c>
      <c r="C27">
        <v>7</v>
      </c>
      <c r="D27">
        <v>5</v>
      </c>
      <c r="E27" s="1">
        <v>42955</v>
      </c>
      <c r="H27" s="3"/>
      <c r="I27" s="3"/>
      <c r="J27" s="3"/>
    </row>
    <row r="28" spans="1:10" x14ac:dyDescent="0.25">
      <c r="A28" t="s">
        <v>3</v>
      </c>
      <c r="B28">
        <v>9</v>
      </c>
      <c r="C28">
        <v>9</v>
      </c>
      <c r="D28">
        <v>7</v>
      </c>
      <c r="E28" s="1">
        <v>43017</v>
      </c>
    </row>
    <row r="29" spans="1:10" x14ac:dyDescent="0.25">
      <c r="B29" s="3">
        <f>SUM(B2:B28)</f>
        <v>5293</v>
      </c>
      <c r="C29" s="3">
        <f t="shared" ref="C29:D29" si="8">SUM(C2:C28)</f>
        <v>4495</v>
      </c>
      <c r="D29" s="3">
        <f t="shared" si="8"/>
        <v>4771</v>
      </c>
    </row>
  </sheetData>
  <mergeCells count="3">
    <mergeCell ref="G9:J9"/>
    <mergeCell ref="G17:J17"/>
    <mergeCell ref="G1:H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User</cp:lastModifiedBy>
  <dcterms:created xsi:type="dcterms:W3CDTF">2017-09-16T10:25:14Z</dcterms:created>
  <dcterms:modified xsi:type="dcterms:W3CDTF">2017-09-18T19:48:33Z</dcterms:modified>
</cp:coreProperties>
</file>