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200" yWindow="105" windowWidth="14805" windowHeight="8010" activeTab="0"/>
  </bookViews>
  <sheets>
    <sheet name="Лист6" sheetId="1" r:id="rId1"/>
    <sheet name="Лист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<sst xmlns="http://schemas.openxmlformats.org/spreadsheetml/2006/main" count="2" uniqueCount="2">
  <si>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Карман</t>
  </si>
  <si>
    <t>Частота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</si>
</sst>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Гистограмма и эмперическая кривая (полигон) распределения значений случайной величины 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965"/>
          <c:w val="0.7797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v>Гистограмма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Лист6!$A$2:$A$8</c:f>
              <c:numCache/>
            </c:numRef>
          </c:cat>
          <c:val>
            <c:numRef>
              <c:f>Лист6!$B$2:$B$8</c:f>
              <c:numCache/>
            </c:numRef>
          </c:val>
        </c:ser>
        <c:axId val="58255241"/>
        <c:axId val="54535122"/>
      </c:barChart>
      <c:scatterChart>
        <c:scatterStyle val="smoothMarker"/>
        <c:varyColors val="0"/>
        <c:ser>
          <c:idx val="1"/>
          <c:order val="1"/>
          <c:tx>
            <c:v>Полигон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Лист6!$A$2:$A$8</c:f>
              <c:numCache/>
            </c:numRef>
          </c:xVal>
          <c:yVal>
            <c:numRef>
              <c:f>Лист6!$B$2:$B$8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Лист6!$A$26:$A$32</c:f>
              <c:numCache/>
            </c:numRef>
          </c:xVal>
          <c:yVal>
            <c:numRef>
              <c:f>Лист6!$B$26:$B$32</c:f>
              <c:numCache/>
            </c:numRef>
          </c:yVal>
          <c:smooth val="1"/>
        </c:ser>
        <c:axId val="21054051"/>
        <c:axId val="55268732"/>
      </c:scatterChart>
      <c:catAx>
        <c:axId val="21054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Среднее значение интевала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68732"/>
        <c:crosses val="autoZero"/>
        <c:auto val="1"/>
        <c:lblOffset val="100"/>
        <c:noMultiLvlLbl val="0"/>
      </c:catAx>
      <c:valAx>
        <c:axId val="55268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Частость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54051"/>
        <c:crosses val="autoZero"/>
        <c:crossBetween val="between"/>
        <c:dispUnits/>
      </c:valAx>
      <c:catAx>
        <c:axId val="58255241"/>
        <c:scaling>
          <c:orientation val="minMax"/>
        </c:scaling>
        <c:axPos val="b"/>
        <c:delete val="1"/>
        <c:majorTickMark val="out"/>
        <c:minorTickMark val="none"/>
        <c:tickLblPos val="nextTo"/>
        <c:crossAx val="54535122"/>
        <c:crosses val="autoZero"/>
        <c:auto val="1"/>
        <c:lblOffset val="100"/>
        <c:tickLblSkip val="1"/>
        <c:noMultiLvlLbl val="0"/>
      </c:catAx>
      <c:valAx>
        <c:axId val="54535122"/>
        <c:scaling>
          <c:orientation val="minMax"/>
        </c:scaling>
        <c:axPos val="l"/>
        <c:delete val="1"/>
        <c:majorTickMark val="out"/>
        <c:minorTickMark val="none"/>
        <c:tickLblPos val="nextTo"/>
        <c:crossAx val="5825524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25"/>
          <c:y val="0.48825"/>
          <c:w val="0.1665"/>
          <c:h val="0.16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Теоретическая кривая нормального распределения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02"/>
          <c:w val="0.97825"/>
          <c:h val="0.90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'[1]Лист6'!$A$28:$A$34</c:f>
              <c:numCache>
                <c:ptCount val="7"/>
                <c:pt idx="0">
                  <c:v>4.0172</c:v>
                </c:pt>
                <c:pt idx="1">
                  <c:v>4.0348</c:v>
                </c:pt>
                <c:pt idx="2">
                  <c:v>4.0524</c:v>
                </c:pt>
                <c:pt idx="3">
                  <c:v>4.07</c:v>
                </c:pt>
                <c:pt idx="4">
                  <c:v>4.0876</c:v>
                </c:pt>
                <c:pt idx="5">
                  <c:v>4.1052</c:v>
                </c:pt>
                <c:pt idx="6">
                  <c:v>4.1228</c:v>
                </c:pt>
              </c:numCache>
            </c:numRef>
          </c:cat>
          <c:val>
            <c:numRef>
              <c:f>'[1]Лист6'!$B$28:$B$34</c:f>
              <c:numCache>
                <c:ptCount val="7"/>
                <c:pt idx="0">
                  <c:v>0</c:v>
                </c:pt>
                <c:pt idx="1">
                  <c:v>0.03375</c:v>
                </c:pt>
                <c:pt idx="2">
                  <c:v>0.15</c:v>
                </c:pt>
                <c:pt idx="3">
                  <c:v>0.25</c:v>
                </c:pt>
                <c:pt idx="4">
                  <c:v>0.15</c:v>
                </c:pt>
                <c:pt idx="5">
                  <c:v>0.03375</c:v>
                </c:pt>
                <c:pt idx="6">
                  <c:v>0</c:v>
                </c:pt>
              </c:numCache>
            </c:numRef>
          </c:val>
          <c:smooth val="1"/>
        </c:ser>
        <c:marker val="1"/>
        <c:axId val="27656541"/>
        <c:axId val="47582278"/>
      </c:lineChart>
      <c:catAx>
        <c:axId val="27656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582278"/>
        <c:crosses val="autoZero"/>
        <c:auto val="1"/>
        <c:lblOffset val="100"/>
        <c:tickLblSkip val="1"/>
        <c:noMultiLvlLbl val="0"/>
      </c:catAx>
      <c:valAx>
        <c:axId val="475822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656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28575</xdr:rowOff>
    </xdr:from>
    <xdr:to>
      <xdr:col>12</xdr:col>
      <xdr:colOff>514350</xdr:colOff>
      <xdr:row>20</xdr:row>
      <xdr:rowOff>142875</xdr:rowOff>
    </xdr:to>
    <xdr:graphicFrame>
      <xdr:nvGraphicFramePr>
        <xdr:cNvPr id="1" name="Диаграмма 1"/>
        <xdr:cNvGraphicFramePr/>
      </xdr:nvGraphicFramePr>
      <xdr:xfrm>
        <a:off x="1276350" y="28575"/>
        <a:ext cx="65532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25</xdr:row>
      <xdr:rowOff>0</xdr:rowOff>
    </xdr:from>
    <xdr:to>
      <xdr:col>13</xdr:col>
      <xdr:colOff>38100</xdr:colOff>
      <xdr:row>41</xdr:row>
      <xdr:rowOff>152400</xdr:rowOff>
    </xdr:to>
    <xdr:graphicFrame>
      <xdr:nvGraphicFramePr>
        <xdr:cNvPr id="2" name="Диаграмма 4"/>
        <xdr:cNvGraphicFramePr/>
      </xdr:nvGraphicFramePr>
      <xdr:xfrm>
        <a:off x="1828800" y="4991100"/>
        <a:ext cx="613410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8;&#1077;&#1082;&#1089;&#1090;\&#1044;&#1047;\&#1052;&#1072;&#1075;&#1080;&#1089;&#1090;&#1088;&#1072;&#1090;&#1091;&#1088;&#1072;\&#1044;&#1080;&#1089;&#1089;&#1077;&#1088;&#1090;&#1072;&#1094;&#1080;&#1103;\2%20&#1089;&#1077;&#1084;&#1077;&#1089;&#1090;&#1088;\&#1057;&#1090;&#1072;&#1090;%20&#1086;&#1073;&#1088;&#1072;&#1073;&#1086;&#1090;&#1082;&#1072;%20&#1076;&#1072;&#1085;&#1085;&#1099;&#1093;\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Лист1"/>
    </sheetNames>
    <sheetDataSet>
      <sheetData sheetId="0">
        <row r="28">
          <cell r="A28">
            <v>4.0172</v>
          </cell>
          <cell r="B28">
            <v>0</v>
          </cell>
        </row>
        <row r="29">
          <cell r="A29">
            <v>4.0348</v>
          </cell>
          <cell r="B29">
            <v>0.03375</v>
          </cell>
        </row>
        <row r="30">
          <cell r="A30">
            <v>4.0524</v>
          </cell>
          <cell r="B30">
            <v>0.15</v>
          </cell>
        </row>
        <row r="31">
          <cell r="A31">
            <v>4.07</v>
          </cell>
          <cell r="B31">
            <v>0.25</v>
          </cell>
        </row>
        <row r="32">
          <cell r="A32">
            <v>4.0876</v>
          </cell>
          <cell r="B32">
            <v>0.15</v>
          </cell>
        </row>
        <row r="33">
          <cell r="A33">
            <v>4.1052</v>
          </cell>
          <cell r="B33">
            <v>0.03375</v>
          </cell>
        </row>
        <row r="34">
          <cell r="A34">
            <v>4.1228</v>
          </cell>
          <cell r="B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PageLayoutView="0" workbookViewId="0" topLeftCell="A1">
      <selection activeCell="O22" sqref="O22"/>
    </sheetView>
  </sheetViews>
  <sheetFormatPr defaultColWidth="9.140625" defaultRowHeight="15"/>
  <sheetData>
    <row r="1" spans="1:2" ht="15.75" thickBot="1">
      <c r="A1" s="2" t="s">
        <v>0</v>
      </c>
      <c r="B1" s="2" t="s">
        <v>1</v>
      </c>
    </row>
    <row r="2" spans="1:2" ht="16.5" thickBot="1">
      <c r="A2" s="6">
        <v>4.036</v>
      </c>
      <c r="B2" s="4">
        <v>0.08</v>
      </c>
    </row>
    <row r="3" spans="1:20" ht="16.5" thickBot="1">
      <c r="A3" s="7">
        <v>4.047</v>
      </c>
      <c r="B3" s="5">
        <v>0.1</v>
      </c>
      <c r="Q3" s="8"/>
      <c r="R3" s="8"/>
      <c r="S3" s="8"/>
      <c r="T3" s="8"/>
    </row>
    <row r="4" spans="1:20" ht="16.5" thickBot="1">
      <c r="A4" s="7">
        <v>4.059</v>
      </c>
      <c r="B4" s="5">
        <v>0.16</v>
      </c>
      <c r="Q4" s="8"/>
      <c r="R4" s="8"/>
      <c r="S4" s="8"/>
      <c r="T4" s="8"/>
    </row>
    <row r="5" spans="1:20" ht="16.5" thickBot="1">
      <c r="A5" s="7">
        <v>4.07</v>
      </c>
      <c r="B5" s="5">
        <v>0.28</v>
      </c>
      <c r="Q5" s="8"/>
      <c r="R5" s="8"/>
      <c r="S5" s="8"/>
      <c r="T5" s="8"/>
    </row>
    <row r="6" spans="1:20" ht="16.5" thickBot="1">
      <c r="A6" s="7">
        <v>4.081</v>
      </c>
      <c r="B6" s="5">
        <v>0.24</v>
      </c>
      <c r="Q6" s="8"/>
      <c r="R6" s="8"/>
      <c r="S6" s="8"/>
      <c r="T6" s="8"/>
    </row>
    <row r="7" spans="1:20" ht="16.5" thickBot="1">
      <c r="A7" s="7">
        <v>4.093</v>
      </c>
      <c r="B7" s="5">
        <v>0.08</v>
      </c>
      <c r="Q7" s="8"/>
      <c r="R7" s="8"/>
      <c r="S7" s="8"/>
      <c r="T7" s="8"/>
    </row>
    <row r="8" spans="1:20" ht="16.5" thickBot="1">
      <c r="A8" s="7">
        <v>4.104</v>
      </c>
      <c r="B8" s="5">
        <v>0.06</v>
      </c>
      <c r="Q8" s="8"/>
      <c r="R8" s="8"/>
      <c r="S8" s="8"/>
      <c r="T8" s="8"/>
    </row>
    <row r="9" spans="1:20" ht="15">
      <c r="A9" s="3"/>
      <c r="B9" s="1"/>
      <c r="Q9" s="8"/>
      <c r="R9" s="9"/>
      <c r="S9" s="8"/>
      <c r="T9" s="8"/>
    </row>
    <row r="10" spans="1:20" ht="15">
      <c r="A10" s="3"/>
      <c r="B10" s="1"/>
      <c r="Q10" s="8"/>
      <c r="R10" s="9"/>
      <c r="S10" s="8"/>
      <c r="T10" s="8"/>
    </row>
    <row r="11" spans="1:20" ht="15">
      <c r="A11" s="1"/>
      <c r="B11" s="1"/>
      <c r="Q11" s="8"/>
      <c r="R11" s="9"/>
      <c r="S11" s="8"/>
      <c r="T11" s="8"/>
    </row>
    <row r="12" spans="1:20" ht="15">
      <c r="A12" s="8"/>
      <c r="B12" s="8"/>
      <c r="Q12" s="8"/>
      <c r="R12" s="9"/>
      <c r="S12" s="8"/>
      <c r="T12" s="8"/>
    </row>
    <row r="13" spans="17:20" ht="15">
      <c r="Q13" s="8"/>
      <c r="R13" s="9"/>
      <c r="S13" s="8"/>
      <c r="T13" s="8"/>
    </row>
    <row r="14" spans="17:20" ht="15">
      <c r="Q14" s="8"/>
      <c r="R14" s="9"/>
      <c r="S14" s="8"/>
      <c r="T14" s="8"/>
    </row>
    <row r="15" spans="17:20" ht="15">
      <c r="Q15" s="8"/>
      <c r="R15" s="9"/>
      <c r="S15" s="8"/>
      <c r="T15" s="8"/>
    </row>
    <row r="16" spans="17:20" ht="15">
      <c r="Q16" s="8"/>
      <c r="R16" s="8"/>
      <c r="S16" s="8"/>
      <c r="T16" s="8"/>
    </row>
    <row r="17" spans="17:25" ht="15.75">
      <c r="Q17" s="8"/>
      <c r="R17" s="8"/>
      <c r="S17" s="8"/>
      <c r="T17" s="8"/>
      <c r="Y17" s="12"/>
    </row>
    <row r="18" spans="17:25" ht="15.75">
      <c r="Q18" s="8"/>
      <c r="R18" s="8"/>
      <c r="S18" s="8"/>
      <c r="T18" s="8"/>
      <c r="Y18" s="12"/>
    </row>
    <row r="19" spans="17:25" ht="15.75">
      <c r="Q19" s="8"/>
      <c r="R19" s="8"/>
      <c r="S19" s="8"/>
      <c r="T19" s="10"/>
      <c r="Y19" s="12"/>
    </row>
    <row r="20" spans="17:25" ht="15.75">
      <c r="Q20" s="8"/>
      <c r="R20" s="8"/>
      <c r="S20" s="8"/>
      <c r="T20" s="10"/>
      <c r="Y20" s="12"/>
    </row>
    <row r="21" spans="17:25" ht="15.75">
      <c r="Q21" s="8"/>
      <c r="R21" s="8"/>
      <c r="S21" s="8"/>
      <c r="T21" s="10"/>
      <c r="Y21" s="12"/>
    </row>
    <row r="22" spans="17:25" ht="15.75">
      <c r="Q22" s="8"/>
      <c r="R22" s="8"/>
      <c r="S22" s="8"/>
      <c r="T22" s="10"/>
      <c r="Y22" s="12"/>
    </row>
    <row r="23" spans="17:25" ht="15.75">
      <c r="Q23" s="8"/>
      <c r="R23" s="8"/>
      <c r="S23" s="8"/>
      <c r="T23" s="10"/>
      <c r="Y23" s="12"/>
    </row>
    <row r="24" spans="17:20" ht="15.75">
      <c r="Q24" s="8"/>
      <c r="R24" s="8"/>
      <c r="S24" s="8"/>
      <c r="T24" s="10"/>
    </row>
    <row r="25" spans="17:20" ht="15.75">
      <c r="Q25" s="8"/>
      <c r="R25" s="8"/>
      <c r="S25" s="8"/>
      <c r="T25" s="10"/>
    </row>
    <row r="26" spans="1:20" ht="15">
      <c r="A26" s="11">
        <v>4.0172</v>
      </c>
      <c r="B26" s="11">
        <v>0</v>
      </c>
      <c r="Q26" s="8"/>
      <c r="R26" s="8"/>
      <c r="S26" s="8"/>
      <c r="T26" s="8"/>
    </row>
    <row r="27" spans="1:2" ht="15">
      <c r="A27" s="11">
        <v>4.0348</v>
      </c>
      <c r="B27" s="11">
        <v>0.03375</v>
      </c>
    </row>
    <row r="28" spans="1:9" ht="15">
      <c r="A28" s="11">
        <v>4.0524</v>
      </c>
      <c r="B28" s="11">
        <v>0.15</v>
      </c>
      <c r="G28" s="8"/>
      <c r="H28" s="8"/>
      <c r="I28" s="8"/>
    </row>
    <row r="29" spans="1:9" ht="15">
      <c r="A29" s="11">
        <v>4.07</v>
      </c>
      <c r="B29" s="11">
        <v>0.25</v>
      </c>
      <c r="G29" s="8"/>
      <c r="H29" s="8"/>
      <c r="I29" s="8"/>
    </row>
    <row r="30" spans="1:9" ht="15">
      <c r="A30" s="11">
        <v>4.0876</v>
      </c>
      <c r="B30" s="11">
        <v>0.15</v>
      </c>
      <c r="G30" s="8"/>
      <c r="H30" s="8"/>
      <c r="I30" s="8"/>
    </row>
    <row r="31" spans="1:9" ht="15">
      <c r="A31" s="11">
        <v>4.1052</v>
      </c>
      <c r="B31" s="11">
        <v>0.03375</v>
      </c>
      <c r="G31" s="8"/>
      <c r="H31" s="8"/>
      <c r="I31" s="8"/>
    </row>
    <row r="32" spans="1:9" ht="15">
      <c r="A32" s="11">
        <v>4.1228</v>
      </c>
      <c r="B32" s="11">
        <v>0</v>
      </c>
      <c r="G32" s="8"/>
      <c r="H32" s="8"/>
      <c r="I32" s="8"/>
    </row>
    <row r="33" spans="7:9" ht="15">
      <c r="G33" s="8"/>
      <c r="H33" s="8"/>
      <c r="I33" s="8"/>
    </row>
    <row r="34" spans="7:9" ht="15">
      <c r="G34" s="8"/>
      <c r="H34" s="8"/>
      <c r="I34" s="8"/>
    </row>
    <row r="35" spans="7:9" ht="15">
      <c r="G35" s="8"/>
      <c r="H35" s="8"/>
      <c r="I35" s="8"/>
    </row>
    <row r="36" spans="7:9" ht="15">
      <c r="G36" s="8"/>
      <c r="H36" s="8"/>
      <c r="I36" s="8"/>
    </row>
    <row r="37" spans="7:9" ht="15">
      <c r="G37" s="8"/>
      <c r="H37" s="8"/>
      <c r="I37" s="8"/>
    </row>
    <row r="38" spans="7:9" ht="15">
      <c r="G38" s="8"/>
      <c r="H38" s="8"/>
      <c r="I38" s="8"/>
    </row>
    <row r="39" spans="7:9" ht="15">
      <c r="G39" s="8"/>
      <c r="H39" s="8"/>
      <c r="I39" s="8"/>
    </row>
    <row r="40" spans="7:9" ht="15">
      <c r="G40" s="8"/>
      <c r="H40" s="8"/>
      <c r="I40" s="8"/>
    </row>
    <row r="41" spans="7:9" ht="15">
      <c r="G41" s="8"/>
      <c r="H41" s="8"/>
      <c r="I41" s="8"/>
    </row>
    <row r="42" spans="7:9" ht="15">
      <c r="G42" s="8"/>
      <c r="H42" s="8"/>
      <c r="I42" s="8"/>
    </row>
    <row r="43" spans="7:9" ht="15">
      <c r="G43" s="8"/>
      <c r="H43" s="8"/>
      <c r="I43" s="8"/>
    </row>
    <row r="44" spans="7:9" ht="15">
      <c r="G44" s="8"/>
      <c r="H44" s="8"/>
      <c r="I44" s="8"/>
    </row>
    <row r="45" spans="7:9" ht="15">
      <c r="G45" s="8"/>
      <c r="H45" s="8"/>
      <c r="I45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9">
      <selection activeCell="G34" sqref="G34"/>
    </sheetView>
  </sheetViews>
  <sheetFormatPr defaultColWidth="9.140625" defaultRowHeight="15"/>
  <cols>
    <col min="9" max="9" width="11.00390625" style="0" bestFit="1" customWidth="1"/>
    <col min="10" max="10" width="12.00390625" style="0" bestFit="1" customWidth="1"/>
  </cols>
  <sheetData>
    <row r="1" spans="1:3" ht="15">
      <c r="A1">
        <v>1</v>
      </c>
      <c r="B1">
        <v>4.05</v>
      </c>
      <c r="C1">
        <f>(D$2-B1)^2</f>
        <v>0.0005107599999999878</v>
      </c>
    </row>
    <row r="2" spans="1:7" ht="15">
      <c r="A2">
        <v>2</v>
      </c>
      <c r="B2">
        <v>4.08</v>
      </c>
      <c r="C2">
        <f aca="true" t="shared" si="0" ref="C2:C50">(D$2-B2)^2</f>
        <v>5.4760000000007655E-05</v>
      </c>
      <c r="D2">
        <f>(4.035*3+4.045*5+4.055*5+4.065*5+4.075*12+4.085*13+4.095*4+4.105*3)/50</f>
        <v>4.0725999999999996</v>
      </c>
      <c r="G2">
        <f>((SUM(C1:C50)/49)^0.5)</f>
        <v>0.019696679508827482</v>
      </c>
    </row>
    <row r="3" spans="1:3" ht="15">
      <c r="A3">
        <v>3</v>
      </c>
      <c r="B3">
        <v>4.05</v>
      </c>
      <c r="C3">
        <f t="shared" si="0"/>
        <v>0.0005107599999999878</v>
      </c>
    </row>
    <row r="4" spans="1:3" ht="15">
      <c r="A4">
        <v>4</v>
      </c>
      <c r="B4">
        <v>4.06</v>
      </c>
      <c r="C4">
        <f t="shared" si="0"/>
        <v>0.0001587599999999986</v>
      </c>
    </row>
    <row r="5" spans="1:3" ht="15">
      <c r="A5">
        <v>5</v>
      </c>
      <c r="B5">
        <v>4.07</v>
      </c>
      <c r="C5">
        <f t="shared" si="0"/>
        <v>6.7599999999962016E-06</v>
      </c>
    </row>
    <row r="6" spans="1:3" ht="15">
      <c r="A6">
        <v>6</v>
      </c>
      <c r="B6">
        <v>4.03</v>
      </c>
      <c r="C6">
        <f t="shared" si="0"/>
        <v>0.0018147599999999407</v>
      </c>
    </row>
    <row r="7" spans="1:3" ht="15.75" thickBot="1">
      <c r="A7">
        <v>7</v>
      </c>
      <c r="B7">
        <v>4.06</v>
      </c>
      <c r="C7">
        <f t="shared" si="0"/>
        <v>0.0001587599999999986</v>
      </c>
    </row>
    <row r="8" spans="1:7" ht="16.5" thickBot="1">
      <c r="A8">
        <v>8</v>
      </c>
      <c r="B8">
        <v>4.03</v>
      </c>
      <c r="C8">
        <f t="shared" si="0"/>
        <v>0.0018147599999999407</v>
      </c>
      <c r="D8" s="4">
        <v>4.035</v>
      </c>
      <c r="E8" s="4">
        <v>0.06</v>
      </c>
      <c r="F8">
        <f>D8*E8</f>
        <v>0.2421</v>
      </c>
      <c r="G8">
        <f>SUM(F8:F15)</f>
        <v>4.0726</v>
      </c>
    </row>
    <row r="9" spans="1:6" ht="16.5" thickBot="1">
      <c r="A9">
        <v>9</v>
      </c>
      <c r="B9">
        <v>4.04</v>
      </c>
      <c r="C9">
        <f t="shared" si="0"/>
        <v>0.0010627599999999686</v>
      </c>
      <c r="D9" s="5">
        <v>4.045</v>
      </c>
      <c r="E9" s="5">
        <v>0.1</v>
      </c>
      <c r="F9">
        <f aca="true" t="shared" si="1" ref="F9:F15">D9*E9</f>
        <v>0.4045</v>
      </c>
    </row>
    <row r="10" spans="1:6" ht="16.5" thickBot="1">
      <c r="A10">
        <v>10</v>
      </c>
      <c r="B10">
        <v>4.09</v>
      </c>
      <c r="C10">
        <f t="shared" si="0"/>
        <v>0.0003027600000000106</v>
      </c>
      <c r="D10" s="5">
        <v>4.055</v>
      </c>
      <c r="E10" s="5">
        <v>0.1</v>
      </c>
      <c r="F10">
        <f t="shared" si="1"/>
        <v>0.40549999999999997</v>
      </c>
    </row>
    <row r="11" spans="1:6" ht="16.5" thickBot="1">
      <c r="A11">
        <v>11</v>
      </c>
      <c r="B11">
        <v>4.07</v>
      </c>
      <c r="C11">
        <f t="shared" si="0"/>
        <v>6.7599999999962016E-06</v>
      </c>
      <c r="D11" s="5">
        <v>4.065</v>
      </c>
      <c r="E11" s="5">
        <v>0.1</v>
      </c>
      <c r="F11">
        <f t="shared" si="1"/>
        <v>0.4065000000000001</v>
      </c>
    </row>
    <row r="12" spans="1:6" ht="16.5" thickBot="1">
      <c r="A12">
        <v>12</v>
      </c>
      <c r="B12">
        <v>4.08</v>
      </c>
      <c r="C12">
        <f t="shared" si="0"/>
        <v>5.4760000000007655E-05</v>
      </c>
      <c r="D12" s="5">
        <v>4.075</v>
      </c>
      <c r="E12" s="5">
        <v>0.24</v>
      </c>
      <c r="F12">
        <f t="shared" si="1"/>
        <v>0.978</v>
      </c>
    </row>
    <row r="13" spans="1:6" ht="16.5" thickBot="1">
      <c r="A13">
        <v>13</v>
      </c>
      <c r="B13">
        <v>4.07</v>
      </c>
      <c r="C13">
        <f t="shared" si="0"/>
        <v>6.7599999999962016E-06</v>
      </c>
      <c r="D13" s="5">
        <v>4.085</v>
      </c>
      <c r="E13" s="5">
        <v>0.26</v>
      </c>
      <c r="F13">
        <f t="shared" si="1"/>
        <v>1.0621</v>
      </c>
    </row>
    <row r="14" spans="1:6" ht="16.5" thickBot="1">
      <c r="A14">
        <v>14</v>
      </c>
      <c r="B14">
        <v>4.05</v>
      </c>
      <c r="C14">
        <f t="shared" si="0"/>
        <v>0.0005107599999999878</v>
      </c>
      <c r="D14" s="5">
        <v>4.095</v>
      </c>
      <c r="E14" s="5">
        <v>0.08</v>
      </c>
      <c r="F14">
        <f t="shared" si="1"/>
        <v>0.3276</v>
      </c>
    </row>
    <row r="15" spans="1:6" ht="16.5" thickBot="1">
      <c r="A15">
        <v>15</v>
      </c>
      <c r="B15">
        <v>4.07</v>
      </c>
      <c r="C15">
        <f t="shared" si="0"/>
        <v>6.7599999999962016E-06</v>
      </c>
      <c r="D15" s="5">
        <v>4.105</v>
      </c>
      <c r="E15" s="5">
        <v>0.06</v>
      </c>
      <c r="F15">
        <f t="shared" si="1"/>
        <v>0.24630000000000002</v>
      </c>
    </row>
    <row r="16" spans="1:3" ht="15">
      <c r="A16">
        <v>16</v>
      </c>
      <c r="B16">
        <v>4.08</v>
      </c>
      <c r="C16">
        <f t="shared" si="0"/>
        <v>5.4760000000007655E-05</v>
      </c>
    </row>
    <row r="17" spans="1:3" ht="15.75" thickBot="1">
      <c r="A17">
        <v>17</v>
      </c>
      <c r="B17">
        <v>4.09</v>
      </c>
      <c r="C17">
        <f t="shared" si="0"/>
        <v>0.0003027600000000106</v>
      </c>
    </row>
    <row r="18" spans="1:12" ht="16.5" thickBot="1">
      <c r="A18">
        <v>18</v>
      </c>
      <c r="B18">
        <v>4.1</v>
      </c>
      <c r="C18">
        <f t="shared" si="0"/>
        <v>0.0007507600000000049</v>
      </c>
      <c r="G18" s="4">
        <v>-0.038</v>
      </c>
      <c r="H18">
        <f>G18^2</f>
        <v>0.001444</v>
      </c>
      <c r="I18">
        <f>H18*E8</f>
        <v>8.664E-05</v>
      </c>
      <c r="J18">
        <f>SUM(I18:I25)</f>
        <v>0.0071536</v>
      </c>
      <c r="K18">
        <f>J18^0.5</f>
        <v>0.08457895719385526</v>
      </c>
      <c r="L18">
        <f>K18/7</f>
        <v>0.012082708170550752</v>
      </c>
    </row>
    <row r="19" spans="1:9" ht="16.5" thickBot="1">
      <c r="A19">
        <v>19</v>
      </c>
      <c r="B19">
        <v>4.09</v>
      </c>
      <c r="C19">
        <f t="shared" si="0"/>
        <v>0.0003027600000000106</v>
      </c>
      <c r="G19" s="5">
        <v>-0.028</v>
      </c>
      <c r="H19">
        <f aca="true" t="shared" si="2" ref="H19:H25">G19^2</f>
        <v>0.0007840000000000001</v>
      </c>
      <c r="I19">
        <f aca="true" t="shared" si="3" ref="I19:I25">H19*E9</f>
        <v>7.840000000000001E-05</v>
      </c>
    </row>
    <row r="20" spans="1:9" ht="16.5" thickBot="1">
      <c r="A20">
        <v>20</v>
      </c>
      <c r="B20">
        <v>4.08</v>
      </c>
      <c r="C20">
        <f t="shared" si="0"/>
        <v>5.4760000000007655E-05</v>
      </c>
      <c r="G20" s="5">
        <v>-0.018</v>
      </c>
      <c r="H20">
        <f t="shared" si="2"/>
        <v>0.00032399999999999996</v>
      </c>
      <c r="I20">
        <f t="shared" si="3"/>
        <v>3.2399999999999995E-05</v>
      </c>
    </row>
    <row r="21" spans="1:9" ht="16.5" thickBot="1">
      <c r="A21">
        <v>21</v>
      </c>
      <c r="B21">
        <v>4.07</v>
      </c>
      <c r="C21">
        <f t="shared" si="0"/>
        <v>6.7599999999962016E-06</v>
      </c>
      <c r="G21" s="5">
        <v>-0.08</v>
      </c>
      <c r="H21">
        <f t="shared" si="2"/>
        <v>0.0064</v>
      </c>
      <c r="I21">
        <f t="shared" si="3"/>
        <v>0.00064</v>
      </c>
    </row>
    <row r="22" spans="1:9" ht="16.5" thickBot="1">
      <c r="A22">
        <v>22</v>
      </c>
      <c r="B22">
        <v>4.08</v>
      </c>
      <c r="C22">
        <f t="shared" si="0"/>
        <v>5.4760000000007655E-05</v>
      </c>
      <c r="G22" s="5">
        <v>0.02</v>
      </c>
      <c r="H22">
        <f t="shared" si="2"/>
        <v>0.0004</v>
      </c>
      <c r="I22">
        <f t="shared" si="3"/>
        <v>9.6E-05</v>
      </c>
    </row>
    <row r="23" spans="1:9" ht="16.5" thickBot="1">
      <c r="A23">
        <v>23</v>
      </c>
      <c r="B23">
        <v>4.05</v>
      </c>
      <c r="C23">
        <f t="shared" si="0"/>
        <v>0.0005107599999999878</v>
      </c>
      <c r="G23" s="5">
        <v>0.012</v>
      </c>
      <c r="H23">
        <f t="shared" si="2"/>
        <v>0.000144</v>
      </c>
      <c r="I23">
        <f t="shared" si="3"/>
        <v>3.744E-05</v>
      </c>
    </row>
    <row r="24" spans="1:9" ht="16.5" thickBot="1">
      <c r="A24">
        <v>24</v>
      </c>
      <c r="B24">
        <v>4.06</v>
      </c>
      <c r="C24">
        <f t="shared" si="0"/>
        <v>0.0001587599999999986</v>
      </c>
      <c r="G24" s="5">
        <v>0.022</v>
      </c>
      <c r="H24">
        <f t="shared" si="2"/>
        <v>0.00048399999999999995</v>
      </c>
      <c r="I24">
        <f t="shared" si="3"/>
        <v>3.8719999999999995E-05</v>
      </c>
    </row>
    <row r="25" spans="1:9" ht="16.5" thickBot="1">
      <c r="A25">
        <v>25</v>
      </c>
      <c r="B25">
        <v>4.08</v>
      </c>
      <c r="C25">
        <f t="shared" si="0"/>
        <v>5.4760000000007655E-05</v>
      </c>
      <c r="G25" s="5">
        <v>0.32</v>
      </c>
      <c r="H25">
        <f t="shared" si="2"/>
        <v>0.1024</v>
      </c>
      <c r="I25">
        <f t="shared" si="3"/>
        <v>0.006144</v>
      </c>
    </row>
    <row r="26" spans="1:3" ht="15">
      <c r="A26">
        <v>26</v>
      </c>
      <c r="B26">
        <v>4.09</v>
      </c>
      <c r="C26">
        <f t="shared" si="0"/>
        <v>0.0003027600000000106</v>
      </c>
    </row>
    <row r="27" spans="1:3" ht="15">
      <c r="A27">
        <v>27</v>
      </c>
      <c r="B27">
        <v>4.05</v>
      </c>
      <c r="C27">
        <f t="shared" si="0"/>
        <v>0.0005107599999999878</v>
      </c>
    </row>
    <row r="28" spans="1:3" ht="15">
      <c r="A28">
        <v>28</v>
      </c>
      <c r="B28">
        <v>4.06</v>
      </c>
      <c r="C28">
        <f t="shared" si="0"/>
        <v>0.0001587599999999986</v>
      </c>
    </row>
    <row r="29" spans="1:3" ht="15">
      <c r="A29">
        <v>29</v>
      </c>
      <c r="B29">
        <v>4.1</v>
      </c>
      <c r="C29">
        <f t="shared" si="0"/>
        <v>0.0007507600000000049</v>
      </c>
    </row>
    <row r="30" spans="1:3" ht="15">
      <c r="A30">
        <v>30</v>
      </c>
      <c r="B30">
        <v>4.04</v>
      </c>
      <c r="C30">
        <f t="shared" si="0"/>
        <v>0.0010627599999999686</v>
      </c>
    </row>
    <row r="31" spans="1:3" ht="15">
      <c r="A31">
        <v>31</v>
      </c>
      <c r="B31">
        <v>4.04</v>
      </c>
      <c r="C31">
        <f t="shared" si="0"/>
        <v>0.0010627599999999686</v>
      </c>
    </row>
    <row r="32" spans="1:3" ht="15">
      <c r="A32">
        <v>32</v>
      </c>
      <c r="B32">
        <v>4.08</v>
      </c>
      <c r="C32">
        <f t="shared" si="0"/>
        <v>5.4760000000007655E-05</v>
      </c>
    </row>
    <row r="33" spans="1:7" ht="15">
      <c r="A33">
        <v>33</v>
      </c>
      <c r="B33">
        <v>4.07</v>
      </c>
      <c r="C33">
        <f t="shared" si="0"/>
        <v>6.7599999999962016E-06</v>
      </c>
      <c r="G33">
        <f>4.073-0.12*1.96</f>
        <v>3.8378000000000005</v>
      </c>
    </row>
    <row r="34" spans="1:7" ht="15">
      <c r="A34">
        <v>34</v>
      </c>
      <c r="B34">
        <v>4.04</v>
      </c>
      <c r="C34">
        <f t="shared" si="0"/>
        <v>0.0010627599999999686</v>
      </c>
      <c r="G34">
        <f>4.073+0.12*1.96</f>
        <v>4.3082</v>
      </c>
    </row>
    <row r="35" spans="1:3" ht="15">
      <c r="A35">
        <v>35</v>
      </c>
      <c r="B35">
        <v>4.08</v>
      </c>
      <c r="C35">
        <f t="shared" si="0"/>
        <v>5.4760000000007655E-05</v>
      </c>
    </row>
    <row r="36" spans="1:3" ht="15">
      <c r="A36">
        <v>36</v>
      </c>
      <c r="B36">
        <v>4.07</v>
      </c>
      <c r="C36">
        <f t="shared" si="0"/>
        <v>6.7599999999962016E-06</v>
      </c>
    </row>
    <row r="37" spans="1:3" ht="15">
      <c r="A37">
        <v>37</v>
      </c>
      <c r="B37">
        <v>4.04</v>
      </c>
      <c r="C37">
        <f t="shared" si="0"/>
        <v>0.0010627599999999686</v>
      </c>
    </row>
    <row r="38" spans="1:3" ht="15">
      <c r="A38">
        <v>38</v>
      </c>
      <c r="B38">
        <v>4.03</v>
      </c>
      <c r="C38">
        <f t="shared" si="0"/>
        <v>0.0018147599999999407</v>
      </c>
    </row>
    <row r="39" spans="1:3" ht="15">
      <c r="A39">
        <v>39</v>
      </c>
      <c r="B39">
        <v>4.07</v>
      </c>
      <c r="C39">
        <f t="shared" si="0"/>
        <v>6.7599999999962016E-06</v>
      </c>
    </row>
    <row r="40" spans="1:3" ht="15">
      <c r="A40">
        <v>40</v>
      </c>
      <c r="B40">
        <v>4.07</v>
      </c>
      <c r="C40">
        <f t="shared" si="0"/>
        <v>6.7599999999962016E-06</v>
      </c>
    </row>
    <row r="41" spans="1:3" ht="15">
      <c r="A41">
        <v>41</v>
      </c>
      <c r="B41">
        <v>4.08</v>
      </c>
      <c r="C41">
        <f t="shared" si="0"/>
        <v>5.4760000000007655E-05</v>
      </c>
    </row>
    <row r="42" spans="1:3" ht="15">
      <c r="A42">
        <v>42</v>
      </c>
      <c r="B42">
        <v>4.06</v>
      </c>
      <c r="C42">
        <f t="shared" si="0"/>
        <v>0.0001587599999999986</v>
      </c>
    </row>
    <row r="43" spans="1:3" ht="15">
      <c r="A43">
        <v>43</v>
      </c>
      <c r="B43">
        <v>4.08</v>
      </c>
      <c r="C43">
        <f t="shared" si="0"/>
        <v>5.4760000000007655E-05</v>
      </c>
    </row>
    <row r="44" spans="1:3" ht="15">
      <c r="A44">
        <v>44</v>
      </c>
      <c r="B44">
        <v>4.07</v>
      </c>
      <c r="C44">
        <f t="shared" si="0"/>
        <v>6.7599999999962016E-06</v>
      </c>
    </row>
    <row r="45" spans="1:3" ht="15">
      <c r="A45">
        <v>45</v>
      </c>
      <c r="B45">
        <v>4.08</v>
      </c>
      <c r="C45">
        <f t="shared" si="0"/>
        <v>5.4760000000007655E-05</v>
      </c>
    </row>
    <row r="46" spans="1:3" ht="15">
      <c r="A46">
        <v>46</v>
      </c>
      <c r="B46">
        <v>4.08</v>
      </c>
      <c r="C46">
        <f t="shared" si="0"/>
        <v>5.4760000000007655E-05</v>
      </c>
    </row>
    <row r="47" spans="1:3" ht="15">
      <c r="A47">
        <v>47</v>
      </c>
      <c r="B47">
        <v>4.07</v>
      </c>
      <c r="C47">
        <f t="shared" si="0"/>
        <v>6.7599999999962016E-06</v>
      </c>
    </row>
    <row r="48" spans="1:3" ht="15">
      <c r="A48">
        <v>48</v>
      </c>
      <c r="B48">
        <v>4.11</v>
      </c>
      <c r="C48">
        <f t="shared" si="0"/>
        <v>0.0013987600000000572</v>
      </c>
    </row>
    <row r="49" spans="1:3" ht="15">
      <c r="A49">
        <v>49</v>
      </c>
      <c r="B49">
        <v>4.08</v>
      </c>
      <c r="C49">
        <f t="shared" si="0"/>
        <v>5.4760000000007655E-05</v>
      </c>
    </row>
    <row r="50" spans="1:3" ht="15">
      <c r="A50">
        <v>50</v>
      </c>
      <c r="B50">
        <v>4.07</v>
      </c>
      <c r="C50">
        <f t="shared" si="0"/>
        <v>6.7599999999962016E-06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2017-10-08T08:06:05Z</dcterms:modified>
  <cp:category/>
  <cp:version/>
  <cp:contentType/>
  <cp:contentStatus/>
</cp:coreProperties>
</file>