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 activeTab="2"/>
  </bookViews>
  <sheets>
    <sheet name="Лист1" sheetId="1" r:id="rId1"/>
    <sheet name="Лист1 (2)" sheetId="3" r:id="rId2"/>
    <sheet name="Лист2" sheetId="2" r:id="rId3"/>
  </sheets>
  <externalReferences>
    <externalReference r:id="rId4"/>
  </externalReferences>
  <definedNames>
    <definedName name="несоответствия">OFFSET(Лист1!$C$2,,,COUNTA(Лист1!$C:$C)-1)</definedName>
  </definedNames>
  <calcPr calcId="152511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C13" i="2"/>
  <c r="C14" i="2"/>
  <c r="C15" i="2"/>
  <c r="C16" i="2"/>
  <c r="C17" i="2"/>
  <c r="C18" i="2"/>
  <c r="C19" i="2"/>
  <c r="C20" i="2"/>
  <c r="C3" i="2"/>
  <c r="C4" i="2"/>
  <c r="C5" i="2"/>
  <c r="C6" i="2"/>
  <c r="C7" i="2"/>
  <c r="C8" i="2"/>
  <c r="C9" i="2"/>
  <c r="C10" i="2"/>
  <c r="C11" i="2"/>
  <c r="C12" i="2"/>
  <c r="C2" i="2"/>
  <c r="A3" i="2" l="1" a="1"/>
  <c r="A3" i="2"/>
  <c r="A4" i="2" a="1"/>
  <c r="A4" i="2"/>
  <c r="A5" i="2" a="1"/>
  <c r="A5" i="2"/>
  <c r="A6" i="2" a="1"/>
  <c r="A6" i="2"/>
  <c r="A7" i="2" a="1"/>
  <c r="A7" i="2"/>
  <c r="A8" i="2" a="1"/>
  <c r="A8" i="2"/>
  <c r="A9" i="2" a="1"/>
  <c r="A9" i="2"/>
  <c r="A10" i="2" a="1"/>
  <c r="A10" i="2"/>
  <c r="A11" i="2" a="1"/>
  <c r="A11" i="2"/>
  <c r="A12" i="2" a="1"/>
  <c r="A12" i="2"/>
  <c r="A13" i="2" a="1"/>
  <c r="A13" i="2"/>
  <c r="A14" i="2" a="1"/>
  <c r="A14" i="2"/>
  <c r="A15" i="2" a="1"/>
  <c r="A15" i="2"/>
  <c r="A16" i="2" a="1"/>
  <c r="A16" i="2"/>
  <c r="A17" i="2" a="1"/>
  <c r="A17" i="2"/>
  <c r="A18" i="2" a="1"/>
  <c r="A18" i="2"/>
  <c r="A19" i="2" a="1"/>
  <c r="A19" i="2"/>
  <c r="A20" i="2" a="1"/>
  <c r="A20" i="2"/>
  <c r="A21" i="2" a="1"/>
  <c r="A21" i="2"/>
  <c r="A22" i="2" a="1"/>
  <c r="A22" i="2"/>
  <c r="A23" i="2" a="1"/>
  <c r="A23" i="2"/>
  <c r="A24" i="2" a="1"/>
  <c r="A24" i="2"/>
  <c r="A25" i="2" a="1"/>
  <c r="A25" i="2"/>
  <c r="A26" i="2" a="1"/>
  <c r="A26" i="2"/>
  <c r="A2" i="2" a="1"/>
  <c r="A2" i="2"/>
</calcChain>
</file>

<file path=xl/sharedStrings.xml><?xml version="1.0" encoding="utf-8"?>
<sst xmlns="http://schemas.openxmlformats.org/spreadsheetml/2006/main" count="86" uniqueCount="25">
  <si>
    <t>дата</t>
  </si>
  <si>
    <t>ФИО</t>
  </si>
  <si>
    <t>Кацер И.В.</t>
  </si>
  <si>
    <t>Леготин Е.В.</t>
  </si>
  <si>
    <t>Телегин А.А.</t>
  </si>
  <si>
    <t>Соболев А.</t>
  </si>
  <si>
    <t>Миклин И.С.</t>
  </si>
  <si>
    <t>Рылов А.С.</t>
  </si>
  <si>
    <t>Петров Е.В.</t>
  </si>
  <si>
    <t>вид несоответствия</t>
  </si>
  <si>
    <t>отсутствие клея</t>
  </si>
  <si>
    <t>разнотолщинность пленки в 
продольном направлении</t>
  </si>
  <si>
    <t>шероховатая поверхность</t>
  </si>
  <si>
    <t>непроплавы</t>
  </si>
  <si>
    <t>дыры</t>
  </si>
  <si>
    <t>низкая прочность пленки в 
продолном направлении</t>
  </si>
  <si>
    <t>не качественная намотка (смещение по торцу)</t>
  </si>
  <si>
    <t>избыток клея</t>
  </si>
  <si>
    <t>низкая прочность пленки в 
поперечном направлении</t>
  </si>
  <si>
    <t>тусклая поверхность</t>
  </si>
  <si>
    <t>складки, морщины</t>
  </si>
  <si>
    <t>кол-во случаев
за период</t>
  </si>
  <si>
    <t>Названия строк</t>
  </si>
  <si>
    <t>Общий итог</t>
  </si>
  <si>
    <t>Количество по полю вид несоответствия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</si>
</sst>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3" xfId="0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6">
    <dxf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90;&#1072;&#1090;&#1080;&#1089;&#1090;&#1080;&#1082;&#1072;%20&#1089;&#1083;&#1091;&#1095;&#1072;&#1077;&#1074;%20&#1073;&#1088;&#1072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17.347968287038" createdVersion="5" refreshedVersion="5" minRefreshableVersion="3" recordCount="16">
  <cacheSource type="worksheet">
    <worksheetSource name="Таблица1"/>
  </cacheSource>
  <cacheFields count="3">
    <cacheField name="дата" numFmtId="14">
      <sharedItems containsSemiMixedTypes="0" containsNonDate="0" containsDate="1" containsString="0" minDate="2017-09-28T00:00:00" maxDate="2017-10-14T00:00:00"/>
    </cacheField>
    <cacheField name="ФИО" numFmtId="0">
      <sharedItems/>
    </cacheField>
    <cacheField name="вид несоответствия" numFmtId="0">
      <sharedItems count="11">
        <s v="отсутствие клея"/>
        <s v="разнотолщинность пленки в _x000a_продольном направлении"/>
        <s v="шероховатая поверхность"/>
        <s v="непроплавы"/>
        <s v="дыры"/>
        <s v="низкая прочность пленки в _x000a_продолном направлении"/>
        <s v="не качественная намотка (смещение по торцу)"/>
        <s v="избыток клея"/>
        <s v="низкая прочность пленки в _x000a_поперечном направлении"/>
        <s v="тусклая поверхность"/>
        <s v="складки, морщины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d v="2017-09-28T00:00:00"/>
    <s v="Кацер И.В."/>
    <x v="0"/>
  </r>
  <r>
    <d v="2017-09-29T00:00:00"/>
    <s v="Леготин Е.В."/>
    <x v="0"/>
  </r>
  <r>
    <d v="2017-09-30T00:00:00"/>
    <s v="Телегин А.А."/>
    <x v="1"/>
  </r>
  <r>
    <d v="2017-10-01T00:00:00"/>
    <s v="Соболев А."/>
    <x v="2"/>
  </r>
  <r>
    <d v="2017-10-02T00:00:00"/>
    <s v="Миклин И.С."/>
    <x v="3"/>
  </r>
  <r>
    <d v="2017-10-03T00:00:00"/>
    <s v="Рылов А.С."/>
    <x v="4"/>
  </r>
  <r>
    <d v="2017-10-04T00:00:00"/>
    <s v="Леготин Е.В."/>
    <x v="5"/>
  </r>
  <r>
    <d v="2017-10-05T00:00:00"/>
    <s v="Миклин И.С."/>
    <x v="6"/>
  </r>
  <r>
    <d v="2017-10-06T00:00:00"/>
    <s v="Кацер И.В."/>
    <x v="6"/>
  </r>
  <r>
    <d v="2017-10-07T00:00:00"/>
    <s v="Леготин Е.В."/>
    <x v="7"/>
  </r>
  <r>
    <d v="2017-10-08T00:00:00"/>
    <s v="Рылов А.С."/>
    <x v="8"/>
  </r>
  <r>
    <d v="2017-10-09T00:00:00"/>
    <s v="Кацер И.В."/>
    <x v="9"/>
  </r>
  <r>
    <d v="2017-10-10T00:00:00"/>
    <s v="Леготин Е.В."/>
    <x v="4"/>
  </r>
  <r>
    <d v="2017-10-11T00:00:00"/>
    <s v="Кацер И.В."/>
    <x v="0"/>
  </r>
  <r>
    <d v="2017-10-12T00:00:00"/>
    <s v="Петров Е.В."/>
    <x v="10"/>
  </r>
  <r>
    <d v="2017-10-13T00:00:00"/>
    <s v="Рылов А.С.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F2:G14" firstHeaderRow="1" firstDataRow="1" firstDataCol="1"/>
  <pivotFields count="3">
    <pivotField numFmtId="14" showAll="0"/>
    <pivotField showAll="0"/>
    <pivotField axis="axisRow" dataField="1" showAll="0">
      <items count="12">
        <item x="4"/>
        <item x="7"/>
        <item x="6"/>
        <item x="3"/>
        <item x="8"/>
        <item x="5"/>
        <item x="0"/>
        <item x="1"/>
        <item x="10"/>
        <item x="9"/>
        <item x="2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по полю вид несоответствия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C17" totalsRowShown="0" headerRowDxfId="5" headerRowBorderDxfId="4" tableBorderDxfId="3">
  <autoFilter ref="A1:C17"/>
  <tableColumns count="3">
    <tableColumn id="1" name="дата" dataDxfId="2"/>
    <tableColumn id="2" name="ФИО" dataDxfId="1"/>
    <tableColumn id="3" name="вид несоответстви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  <col min="2" max="2" width="14" bestFit="1" customWidth="1"/>
    <col min="3" max="3" width="54.140625" bestFit="1" customWidth="1"/>
  </cols>
  <sheetData>
    <row r="1" spans="1:3" ht="15.75" thickBot="1" x14ac:dyDescent="0.3">
      <c r="A1" s="1" t="s">
        <v>0</v>
      </c>
      <c r="B1" s="4" t="s">
        <v>1</v>
      </c>
      <c r="C1" s="4" t="s">
        <v>9</v>
      </c>
    </row>
    <row r="2" spans="1:3" x14ac:dyDescent="0.25">
      <c r="A2" s="2">
        <v>43006</v>
      </c>
      <c r="B2" s="5" t="s">
        <v>2</v>
      </c>
      <c r="C2" s="5" t="s">
        <v>10</v>
      </c>
    </row>
    <row r="3" spans="1:3" x14ac:dyDescent="0.25">
      <c r="A3" s="3">
        <v>43007</v>
      </c>
      <c r="B3" s="6" t="s">
        <v>3</v>
      </c>
      <c r="C3" s="6" t="s">
        <v>10</v>
      </c>
    </row>
    <row r="4" spans="1:3" x14ac:dyDescent="0.25">
      <c r="A4" s="3">
        <v>43008</v>
      </c>
      <c r="B4" s="6" t="s">
        <v>4</v>
      </c>
      <c r="C4" s="6" t="s">
        <v>11</v>
      </c>
    </row>
    <row r="5" spans="1:3" x14ac:dyDescent="0.25">
      <c r="A5" s="3">
        <v>43009</v>
      </c>
      <c r="B5" s="6" t="s">
        <v>5</v>
      </c>
      <c r="C5" s="6" t="s">
        <v>12</v>
      </c>
    </row>
    <row r="6" spans="1:3" x14ac:dyDescent="0.25">
      <c r="A6" s="3">
        <v>43010</v>
      </c>
      <c r="B6" s="6" t="s">
        <v>6</v>
      </c>
      <c r="C6" s="6" t="s">
        <v>13</v>
      </c>
    </row>
    <row r="7" spans="1:3" x14ac:dyDescent="0.25">
      <c r="A7" s="3">
        <v>43011</v>
      </c>
      <c r="B7" s="6" t="s">
        <v>7</v>
      </c>
      <c r="C7" s="6" t="s">
        <v>14</v>
      </c>
    </row>
    <row r="8" spans="1:3" x14ac:dyDescent="0.25">
      <c r="A8" s="3">
        <v>43012</v>
      </c>
      <c r="B8" s="6" t="s">
        <v>3</v>
      </c>
      <c r="C8" s="6" t="s">
        <v>15</v>
      </c>
    </row>
    <row r="9" spans="1:3" x14ac:dyDescent="0.25">
      <c r="A9" s="3">
        <v>43013</v>
      </c>
      <c r="B9" s="6" t="s">
        <v>6</v>
      </c>
      <c r="C9" s="6" t="s">
        <v>16</v>
      </c>
    </row>
    <row r="10" spans="1:3" x14ac:dyDescent="0.25">
      <c r="A10" s="3">
        <v>43014</v>
      </c>
      <c r="B10" s="6" t="s">
        <v>2</v>
      </c>
      <c r="C10" s="6" t="s">
        <v>16</v>
      </c>
    </row>
    <row r="11" spans="1:3" x14ac:dyDescent="0.25">
      <c r="A11" s="3">
        <v>43015</v>
      </c>
      <c r="B11" s="6" t="s">
        <v>3</v>
      </c>
      <c r="C11" s="6" t="s">
        <v>17</v>
      </c>
    </row>
    <row r="12" spans="1:3" ht="30" x14ac:dyDescent="0.25">
      <c r="A12" s="3">
        <v>43016</v>
      </c>
      <c r="B12" s="6" t="s">
        <v>7</v>
      </c>
      <c r="C12" s="7" t="s">
        <v>18</v>
      </c>
    </row>
    <row r="13" spans="1:3" x14ac:dyDescent="0.25">
      <c r="A13" s="3">
        <v>43017</v>
      </c>
      <c r="B13" s="6" t="s">
        <v>2</v>
      </c>
      <c r="C13" s="6" t="s">
        <v>19</v>
      </c>
    </row>
    <row r="14" spans="1:3" x14ac:dyDescent="0.25">
      <c r="A14" s="3">
        <v>43018</v>
      </c>
      <c r="B14" s="6" t="s">
        <v>3</v>
      </c>
      <c r="C14" s="6" t="s">
        <v>14</v>
      </c>
    </row>
    <row r="15" spans="1:3" x14ac:dyDescent="0.25">
      <c r="A15" s="3">
        <v>43019</v>
      </c>
      <c r="B15" s="6" t="s">
        <v>2</v>
      </c>
      <c r="C15" s="6" t="s">
        <v>10</v>
      </c>
    </row>
    <row r="16" spans="1:3" x14ac:dyDescent="0.25">
      <c r="A16" s="3">
        <v>43020</v>
      </c>
      <c r="B16" s="6" t="s">
        <v>8</v>
      </c>
      <c r="C16" s="6" t="s">
        <v>20</v>
      </c>
    </row>
    <row r="17" spans="1:3" x14ac:dyDescent="0.25">
      <c r="A17" s="3">
        <v>43021</v>
      </c>
      <c r="B17" s="6" t="s">
        <v>7</v>
      </c>
      <c r="C17" s="6" t="s">
        <v>20</v>
      </c>
    </row>
    <row r="18" spans="1:3" x14ac:dyDescent="0.25">
      <c r="A18" s="10"/>
      <c r="B18" s="10"/>
      <c r="C18" s="10"/>
    </row>
    <row r="19" spans="1:3" x14ac:dyDescent="0.25">
      <c r="A19" s="10"/>
      <c r="B19" s="10"/>
      <c r="C19" s="10"/>
    </row>
    <row r="20" spans="1:3" x14ac:dyDescent="0.25">
      <c r="A20" s="10"/>
      <c r="B20" s="10"/>
      <c r="C20" s="10"/>
    </row>
    <row r="21" spans="1:3" x14ac:dyDescent="0.25">
      <c r="A21" s="10"/>
      <c r="B21" s="10"/>
      <c r="C21" s="10"/>
    </row>
    <row r="22" spans="1:3" x14ac:dyDescent="0.25">
      <c r="A22" s="10"/>
      <c r="B22" s="10"/>
      <c r="C22" s="10"/>
    </row>
    <row r="23" spans="1:3" x14ac:dyDescent="0.25">
      <c r="A23" s="10"/>
      <c r="B23" s="10"/>
      <c r="C23" s="10"/>
    </row>
    <row r="24" spans="1:3" x14ac:dyDescent="0.25">
      <c r="A24" s="10"/>
      <c r="B24" s="10"/>
      <c r="C24" s="10"/>
    </row>
    <row r="25" spans="1:3" x14ac:dyDescent="0.25">
      <c r="A25" s="10"/>
      <c r="B25" s="10"/>
      <c r="C25" s="10"/>
    </row>
    <row r="26" spans="1:3" x14ac:dyDescent="0.25">
      <c r="A26" s="10"/>
      <c r="B26" s="10"/>
      <c r="C26" s="10"/>
    </row>
    <row r="27" spans="1:3" x14ac:dyDescent="0.25">
      <c r="A27" s="10"/>
      <c r="B27" s="10"/>
      <c r="C27" s="10"/>
    </row>
    <row r="28" spans="1:3" x14ac:dyDescent="0.25">
      <c r="A28" s="10"/>
      <c r="B28" s="10"/>
      <c r="C28" s="10"/>
    </row>
    <row r="29" spans="1:3" x14ac:dyDescent="0.25">
      <c r="A29" s="10"/>
      <c r="B29" s="10"/>
      <c r="C29" s="10"/>
    </row>
    <row r="30" spans="1:3" x14ac:dyDescent="0.25">
      <c r="A30" s="10"/>
      <c r="B30" s="10"/>
      <c r="C30" s="1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[1]данные!#REF!</xm:f>
          </x14:formula1>
          <xm:sqref>B2:B17</xm:sqref>
        </x14:dataValidation>
        <x14:dataValidation type="list" allowBlank="1" showInputMessage="1" showErrorMessage="1">
          <x14:formula1>
            <xm:f>[1]данные!#REF!</xm:f>
          </x14:formula1>
          <xm:sqref>C2:C17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7"/>
  <sheetViews>
    <sheetView workbookViewId="0"/>
  </sheetViews>
  <sheetFormatPr defaultRowHeight="15" x14ac:dyDescent="0.25"/>
  <cols>
    <col min="1" max="1" width="10.140625" bestFit="1" customWidth="1"/>
    <col min="2" max="2" width="14" bestFit="1" customWidth="1"/>
    <col min="3" max="3" width="54.140625" bestFit="1" customWidth="1"/>
  </cols>
  <sheetData>
    <row r="1" spans="1:3" ht="15.75" thickBot="1" x14ac:dyDescent="0.3">
      <c r="A1" s="14" t="s">
        <v>0</v>
      </c>
      <c r="B1" s="15" t="s">
        <v>1</v>
      </c>
      <c r="C1" s="16" t="s">
        <v>9</v>
      </c>
    </row>
    <row r="2" spans="1:3" x14ac:dyDescent="0.25">
      <c r="A2" s="2">
        <v>43006</v>
      </c>
      <c r="B2" s="5" t="s">
        <v>2</v>
      </c>
      <c r="C2" s="11" t="s">
        <v>10</v>
      </c>
    </row>
    <row r="3" spans="1:3" x14ac:dyDescent="0.25">
      <c r="A3" s="3">
        <v>43007</v>
      </c>
      <c r="B3" s="6" t="s">
        <v>3</v>
      </c>
      <c r="C3" s="12" t="s">
        <v>10</v>
      </c>
    </row>
    <row r="4" spans="1:3" x14ac:dyDescent="0.25">
      <c r="A4" s="3">
        <v>43008</v>
      </c>
      <c r="B4" s="6" t="s">
        <v>4</v>
      </c>
      <c r="C4" s="12" t="s">
        <v>11</v>
      </c>
    </row>
    <row r="5" spans="1:3" x14ac:dyDescent="0.25">
      <c r="A5" s="3">
        <v>43009</v>
      </c>
      <c r="B5" s="6" t="s">
        <v>5</v>
      </c>
      <c r="C5" s="12" t="s">
        <v>12</v>
      </c>
    </row>
    <row r="6" spans="1:3" x14ac:dyDescent="0.25">
      <c r="A6" s="3">
        <v>43010</v>
      </c>
      <c r="B6" s="6" t="s">
        <v>6</v>
      </c>
      <c r="C6" s="12" t="s">
        <v>13</v>
      </c>
    </row>
    <row r="7" spans="1:3" x14ac:dyDescent="0.25">
      <c r="A7" s="3">
        <v>43011</v>
      </c>
      <c r="B7" s="6" t="s">
        <v>7</v>
      </c>
      <c r="C7" s="12" t="s">
        <v>14</v>
      </c>
    </row>
    <row r="8" spans="1:3" x14ac:dyDescent="0.25">
      <c r="A8" s="3">
        <v>43012</v>
      </c>
      <c r="B8" s="6" t="s">
        <v>3</v>
      </c>
      <c r="C8" s="12" t="s">
        <v>15</v>
      </c>
    </row>
    <row r="9" spans="1:3" x14ac:dyDescent="0.25">
      <c r="A9" s="3">
        <v>43013</v>
      </c>
      <c r="B9" s="6" t="s">
        <v>6</v>
      </c>
      <c r="C9" s="12" t="s">
        <v>16</v>
      </c>
    </row>
    <row r="10" spans="1:3" x14ac:dyDescent="0.25">
      <c r="A10" s="3">
        <v>43014</v>
      </c>
      <c r="B10" s="6" t="s">
        <v>2</v>
      </c>
      <c r="C10" s="12" t="s">
        <v>16</v>
      </c>
    </row>
    <row r="11" spans="1:3" x14ac:dyDescent="0.25">
      <c r="A11" s="3">
        <v>43015</v>
      </c>
      <c r="B11" s="6" t="s">
        <v>3</v>
      </c>
      <c r="C11" s="12" t="s">
        <v>17</v>
      </c>
    </row>
    <row r="12" spans="1:3" ht="30" x14ac:dyDescent="0.25">
      <c r="A12" s="3">
        <v>43016</v>
      </c>
      <c r="B12" s="6" t="s">
        <v>7</v>
      </c>
      <c r="C12" s="13" t="s">
        <v>18</v>
      </c>
    </row>
    <row r="13" spans="1:3" x14ac:dyDescent="0.25">
      <c r="A13" s="3">
        <v>43017</v>
      </c>
      <c r="B13" s="6" t="s">
        <v>2</v>
      </c>
      <c r="C13" s="12" t="s">
        <v>19</v>
      </c>
    </row>
    <row r="14" spans="1:3" x14ac:dyDescent="0.25">
      <c r="A14" s="3">
        <v>43018</v>
      </c>
      <c r="B14" s="6" t="s">
        <v>3</v>
      </c>
      <c r="C14" s="12" t="s">
        <v>14</v>
      </c>
    </row>
    <row r="15" spans="1:3" x14ac:dyDescent="0.25">
      <c r="A15" s="3">
        <v>43019</v>
      </c>
      <c r="B15" s="6" t="s">
        <v>2</v>
      </c>
      <c r="C15" s="12" t="s">
        <v>10</v>
      </c>
    </row>
    <row r="16" spans="1:3" x14ac:dyDescent="0.25">
      <c r="A16" s="3">
        <v>43020</v>
      </c>
      <c r="B16" s="6" t="s">
        <v>8</v>
      </c>
      <c r="C16" s="12" t="s">
        <v>20</v>
      </c>
    </row>
    <row r="17" spans="1:3" x14ac:dyDescent="0.25">
      <c r="A17" s="17">
        <v>43021</v>
      </c>
      <c r="B17" s="18" t="s">
        <v>7</v>
      </c>
      <c r="C17" s="19" t="s">
        <v>20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[1]данные!#REF!</xm:f>
          </x14:formula1>
          <xm:sqref>C2:C17</xm:sqref>
        </x14:dataValidation>
        <x14:dataValidation type="list" allowBlank="1" showInputMessage="1" showErrorMessage="1">
          <x14:formula1>
            <xm:f>[1]данные!#REF!</xm:f>
          </x14:formula1>
          <xm:sqref>B2:B17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F3" sqref="F3"/>
    </sheetView>
  </sheetViews>
  <sheetFormatPr defaultRowHeight="15" x14ac:dyDescent="0.25"/>
  <cols>
    <col min="1" max="1" width="52.85546875" bestFit="1" customWidth="1"/>
    <col min="2" max="2" width="10.5703125" customWidth="1"/>
    <col min="6" max="6" width="52.85546875" bestFit="1" customWidth="1"/>
    <col min="7" max="7" width="39.140625" bestFit="1" customWidth="1"/>
  </cols>
  <sheetData>
    <row r="1" spans="1:7" ht="45" x14ac:dyDescent="0.25">
      <c r="A1" s="8" t="s">
        <v>9</v>
      </c>
      <c r="B1" s="9" t="s">
        <v>21</v>
      </c>
    </row>
    <row r="2" spans="1:7" x14ac:dyDescent="0.25">
      <c r="A2" s="10" t="str">
        <f t="array" ref="A2">IFERROR(INDEX(Лист1!$C$2:$C$17,LARGE(IF(MATCH(Лист1!$C$2:$C$17,Лист1!$C$2:$C$17,0)=ROW(Лист1!$A$1:$A$16),ROW(Лист1!$A$1:$A$16)),ROW(Лист1!A1))),"")</f>
        <v>складки, морщины</v>
      </c>
      <c r="B2" s="23">
        <f t="shared" ref="B2:B20" ca="1" si="0">IF(A2="","",COUNTIF(несоответствия,A2))</f>
        <v>2</v>
      </c>
      <c r="C2" s="24">
        <f>IF(A2="","",COUNTIF(Таблица1[вид несоответствия],A2))</f>
        <v>2</v>
      </c>
      <c r="F2" s="20" t="s">
        <v>22</v>
      </c>
      <c r="G2" t="s">
        <v>24</v>
      </c>
    </row>
    <row r="3" spans="1:7" x14ac:dyDescent="0.25">
      <c r="A3" s="10" t="str">
        <f t="array" ref="A3">IFERROR(INDEX(Лист1!$C$2:$C$17,LARGE(IF(MATCH(Лист1!$C$2:$C$17,Лист1!$C$2:$C$17,0)=ROW(Лист1!$A$1:$A$16),ROW(Лист1!$A$1:$A$16)),ROW(Лист1!A2))),"")</f>
        <v>тусклая поверхность</v>
      </c>
      <c r="B3" s="23">
        <f t="shared" ca="1" si="0"/>
        <v>1</v>
      </c>
      <c r="C3" s="24">
        <f>IF(A3="","",COUNTIF(Таблица1[вид несоответствия],A3))</f>
        <v>1</v>
      </c>
      <c r="F3" s="21" t="s">
        <v>14</v>
      </c>
      <c r="G3" s="22">
        <v>2</v>
      </c>
    </row>
    <row r="4" spans="1:7" x14ac:dyDescent="0.25">
      <c r="A4" s="10" t="str">
        <f t="array" ref="A4">IFERROR(INDEX(Лист1!$C$2:$C$17,LARGE(IF(MATCH(Лист1!$C$2:$C$17,Лист1!$C$2:$C$17,0)=ROW(Лист1!$A$1:$A$16),ROW(Лист1!$A$1:$A$16)),ROW(Лист1!A3))),"")</f>
        <v>низкая прочность пленки в 
поперечном направлении</v>
      </c>
      <c r="B4" s="23">
        <f t="shared" ca="1" si="0"/>
        <v>1</v>
      </c>
      <c r="C4" s="24">
        <f>IF(A4="","",COUNTIF(Таблица1[вид несоответствия],A4))</f>
        <v>1</v>
      </c>
      <c r="F4" s="21" t="s">
        <v>17</v>
      </c>
      <c r="G4" s="22">
        <v>1</v>
      </c>
    </row>
    <row r="5" spans="1:7" x14ac:dyDescent="0.25">
      <c r="A5" s="10" t="str">
        <f t="array" ref="A5">IFERROR(INDEX(Лист1!$C$2:$C$17,LARGE(IF(MATCH(Лист1!$C$2:$C$17,Лист1!$C$2:$C$17,0)=ROW(Лист1!$A$1:$A$16),ROW(Лист1!$A$1:$A$16)),ROW(Лист1!A4))),"")</f>
        <v>избыток клея</v>
      </c>
      <c r="B5" s="23">
        <f t="shared" ca="1" si="0"/>
        <v>1</v>
      </c>
      <c r="C5" s="24">
        <f>IF(A5="","",COUNTIF(Таблица1[вид несоответствия],A5))</f>
        <v>1</v>
      </c>
      <c r="F5" s="21" t="s">
        <v>16</v>
      </c>
      <c r="G5" s="22">
        <v>2</v>
      </c>
    </row>
    <row r="6" spans="1:7" x14ac:dyDescent="0.25">
      <c r="A6" s="10" t="str">
        <f t="array" ref="A6">IFERROR(INDEX(Лист1!$C$2:$C$17,LARGE(IF(MATCH(Лист1!$C$2:$C$17,Лист1!$C$2:$C$17,0)=ROW(Лист1!$A$1:$A$16),ROW(Лист1!$A$1:$A$16)),ROW(Лист1!A5))),"")</f>
        <v>не качественная намотка (смещение по торцу)</v>
      </c>
      <c r="B6" s="23">
        <f t="shared" ca="1" si="0"/>
        <v>2</v>
      </c>
      <c r="C6" s="24">
        <f>IF(A6="","",COUNTIF(Таблица1[вид несоответствия],A6))</f>
        <v>2</v>
      </c>
      <c r="F6" s="21" t="s">
        <v>13</v>
      </c>
      <c r="G6" s="22">
        <v>1</v>
      </c>
    </row>
    <row r="7" spans="1:7" x14ac:dyDescent="0.25">
      <c r="A7" s="10" t="str">
        <f t="array" ref="A7">IFERROR(INDEX(Лист1!$C$2:$C$17,LARGE(IF(MATCH(Лист1!$C$2:$C$17,Лист1!$C$2:$C$17,0)=ROW(Лист1!$A$1:$A$16),ROW(Лист1!$A$1:$A$16)),ROW(Лист1!A6))),"")</f>
        <v>низкая прочность пленки в 
продолном направлении</v>
      </c>
      <c r="B7" s="23">
        <f t="shared" ca="1" si="0"/>
        <v>1</v>
      </c>
      <c r="C7" s="24">
        <f>IF(A7="","",COUNTIF(Таблица1[вид несоответствия],A7))</f>
        <v>1</v>
      </c>
      <c r="F7" s="21" t="s">
        <v>18</v>
      </c>
      <c r="G7" s="22">
        <v>1</v>
      </c>
    </row>
    <row r="8" spans="1:7" x14ac:dyDescent="0.25">
      <c r="A8" s="10" t="str">
        <f t="array" ref="A8">IFERROR(INDEX(Лист1!$C$2:$C$17,LARGE(IF(MATCH(Лист1!$C$2:$C$17,Лист1!$C$2:$C$17,0)=ROW(Лист1!$A$1:$A$16),ROW(Лист1!$A$1:$A$16)),ROW(Лист1!A7))),"")</f>
        <v>дыры</v>
      </c>
      <c r="B8" s="23">
        <f t="shared" ca="1" si="0"/>
        <v>2</v>
      </c>
      <c r="C8" s="24">
        <f>IF(A8="","",COUNTIF(Таблица1[вид несоответствия],A8))</f>
        <v>2</v>
      </c>
      <c r="F8" s="21" t="s">
        <v>15</v>
      </c>
      <c r="G8" s="22">
        <v>1</v>
      </c>
    </row>
    <row r="9" spans="1:7" x14ac:dyDescent="0.25">
      <c r="A9" s="10" t="str">
        <f t="array" ref="A9">IFERROR(INDEX(Лист1!$C$2:$C$17,LARGE(IF(MATCH(Лист1!$C$2:$C$17,Лист1!$C$2:$C$17,0)=ROW(Лист1!$A$1:$A$16),ROW(Лист1!$A$1:$A$16)),ROW(Лист1!A8))),"")</f>
        <v>непроплавы</v>
      </c>
      <c r="B9" s="23">
        <f t="shared" ca="1" si="0"/>
        <v>1</v>
      </c>
      <c r="C9" s="24">
        <f>IF(A9="","",COUNTIF(Таблица1[вид несоответствия],A9))</f>
        <v>1</v>
      </c>
      <c r="F9" s="21" t="s">
        <v>10</v>
      </c>
      <c r="G9" s="22">
        <v>3</v>
      </c>
    </row>
    <row r="10" spans="1:7" x14ac:dyDescent="0.25">
      <c r="A10" s="10" t="str">
        <f t="array" ref="A10">IFERROR(INDEX(Лист1!$C$2:$C$17,LARGE(IF(MATCH(Лист1!$C$2:$C$17,Лист1!$C$2:$C$17,0)=ROW(Лист1!$A$1:$A$16),ROW(Лист1!$A$1:$A$16)),ROW(Лист1!A9))),"")</f>
        <v>шероховатая поверхность</v>
      </c>
      <c r="B10" s="23">
        <f t="shared" ca="1" si="0"/>
        <v>1</v>
      </c>
      <c r="C10" s="24">
        <f>IF(A10="","",COUNTIF(Таблица1[вид несоответствия],A10))</f>
        <v>1</v>
      </c>
      <c r="F10" s="21" t="s">
        <v>11</v>
      </c>
      <c r="G10" s="22">
        <v>1</v>
      </c>
    </row>
    <row r="11" spans="1:7" x14ac:dyDescent="0.25">
      <c r="A11" s="10" t="str">
        <f t="array" ref="A11">IFERROR(INDEX(Лист1!$C$2:$C$17,LARGE(IF(MATCH(Лист1!$C$2:$C$17,Лист1!$C$2:$C$17,0)=ROW(Лист1!$A$1:$A$16),ROW(Лист1!$A$1:$A$16)),ROW(Лист1!A10))),"")</f>
        <v>разнотолщинность пленки в 
продольном направлении</v>
      </c>
      <c r="B11" s="23">
        <f t="shared" ca="1" si="0"/>
        <v>1</v>
      </c>
      <c r="C11" s="24">
        <f>IF(A11="","",COUNTIF(Таблица1[вид несоответствия],A11))</f>
        <v>1</v>
      </c>
      <c r="F11" s="21" t="s">
        <v>20</v>
      </c>
      <c r="G11" s="22">
        <v>2</v>
      </c>
    </row>
    <row r="12" spans="1:7" x14ac:dyDescent="0.25">
      <c r="A12" s="10" t="str">
        <f t="array" ref="A12">IFERROR(INDEX(Лист1!$C$2:$C$17,LARGE(IF(MATCH(Лист1!$C$2:$C$17,Лист1!$C$2:$C$17,0)=ROW(Лист1!$A$1:$A$16),ROW(Лист1!$A$1:$A$16)),ROW(Лист1!A11))),"")</f>
        <v>отсутствие клея</v>
      </c>
      <c r="B12" s="23">
        <f t="shared" ca="1" si="0"/>
        <v>3</v>
      </c>
      <c r="C12" s="24">
        <f>IF(A12="","",COUNTIF(Таблица1[вид несоответствия],A12))</f>
        <v>3</v>
      </c>
      <c r="F12" s="21" t="s">
        <v>19</v>
      </c>
      <c r="G12" s="22">
        <v>1</v>
      </c>
    </row>
    <row r="13" spans="1:7" x14ac:dyDescent="0.25">
      <c r="A13" s="10" t="str">
        <f t="array" ref="A13">IFERROR(INDEX(Лист1!$C$2:$C$17,LARGE(IF(MATCH(Лист1!$C$2:$C$17,Лист1!$C$2:$C$17,0)=ROW(Лист1!$A$1:$A$16),ROW(Лист1!$A$1:$A$16)),ROW(Лист1!A12))),"")</f>
        <v/>
      </c>
      <c r="B13" s="23" t="str">
        <f t="shared" si="0"/>
        <v/>
      </c>
      <c r="C13" s="24" t="str">
        <f>IF(A13="","",COUNTIF(Таблица1[вид несоответствия],A13))</f>
        <v/>
      </c>
      <c r="F13" s="21" t="s">
        <v>12</v>
      </c>
      <c r="G13" s="22">
        <v>1</v>
      </c>
    </row>
    <row r="14" spans="1:7" x14ac:dyDescent="0.25">
      <c r="A14" s="10" t="str">
        <f t="array" ref="A14">IFERROR(INDEX(Лист1!$C$2:$C$17,LARGE(IF(MATCH(Лист1!$C$2:$C$17,Лист1!$C$2:$C$17,0)=ROW(Лист1!$A$1:$A$16),ROW(Лист1!$A$1:$A$16)),ROW(Лист1!A13))),"")</f>
        <v/>
      </c>
      <c r="B14" s="23" t="str">
        <f t="shared" si="0"/>
        <v/>
      </c>
      <c r="C14" s="24" t="str">
        <f>IF(A14="","",COUNTIF(Таблица1[вид несоответствия],A14))</f>
        <v/>
      </c>
      <c r="F14" s="21" t="s">
        <v>23</v>
      </c>
      <c r="G14" s="22">
        <v>16</v>
      </c>
    </row>
    <row r="15" spans="1:7" x14ac:dyDescent="0.25">
      <c r="A15" s="10" t="str">
        <f t="array" ref="A15">IFERROR(INDEX(Лист1!$C$2:$C$17,LARGE(IF(MATCH(Лист1!$C$2:$C$17,Лист1!$C$2:$C$17,0)=ROW(Лист1!$A$1:$A$16),ROW(Лист1!$A$1:$A$16)),ROW(Лист1!A14))),"")</f>
        <v/>
      </c>
      <c r="B15" s="23" t="str">
        <f t="shared" si="0"/>
        <v/>
      </c>
      <c r="C15" s="24" t="str">
        <f>IF(A15="","",COUNTIF(Таблица1[вид несоответствия],A15))</f>
        <v/>
      </c>
    </row>
    <row r="16" spans="1:7" x14ac:dyDescent="0.25">
      <c r="A16" s="10" t="str">
        <f t="array" ref="A16">IFERROR(INDEX(Лист1!$C$2:$C$17,LARGE(IF(MATCH(Лист1!$C$2:$C$17,Лист1!$C$2:$C$17,0)=ROW(Лист1!$A$1:$A$16),ROW(Лист1!$A$1:$A$16)),ROW(Лист1!A15))),"")</f>
        <v/>
      </c>
      <c r="B16" s="23" t="str">
        <f t="shared" si="0"/>
        <v/>
      </c>
      <c r="C16" s="24" t="str">
        <f>IF(A16="","",COUNTIF(Таблица1[вид несоответствия],A16))</f>
        <v/>
      </c>
    </row>
    <row r="17" spans="1:3" x14ac:dyDescent="0.25">
      <c r="A17" s="10" t="str">
        <f t="array" ref="A17">IFERROR(INDEX(Лист1!$C$2:$C$17,LARGE(IF(MATCH(Лист1!$C$2:$C$17,Лист1!$C$2:$C$17,0)=ROW(Лист1!$A$1:$A$16),ROW(Лист1!$A$1:$A$16)),ROW(Лист1!A16))),"")</f>
        <v/>
      </c>
      <c r="B17" s="23" t="str">
        <f t="shared" si="0"/>
        <v/>
      </c>
      <c r="C17" s="24" t="str">
        <f>IF(A17="","",COUNTIF(Таблица1[вид несоответствия],A17))</f>
        <v/>
      </c>
    </row>
    <row r="18" spans="1:3" x14ac:dyDescent="0.25">
      <c r="A18" s="10" t="str">
        <f t="array" ref="A18">IFERROR(INDEX(Лист1!$C$2:$C$17,LARGE(IF(MATCH(Лист1!$C$2:$C$17,Лист1!$C$2:$C$17,0)=ROW(Лист1!$A$1:$A$16),ROW(Лист1!$A$1:$A$16)),ROW(Лист1!A17))),"")</f>
        <v/>
      </c>
      <c r="B18" s="23" t="str">
        <f t="shared" si="0"/>
        <v/>
      </c>
      <c r="C18" s="24" t="str">
        <f>IF(A18="","",COUNTIF(Таблица1[вид несоответствия],A18))</f>
        <v/>
      </c>
    </row>
    <row r="19" spans="1:3" x14ac:dyDescent="0.25">
      <c r="A19" s="10" t="str">
        <f t="array" ref="A19">IFERROR(INDEX(Лист1!$C$2:$C$17,LARGE(IF(MATCH(Лист1!$C$2:$C$17,Лист1!$C$2:$C$17,0)=ROW(Лист1!$A$1:$A$16),ROW(Лист1!$A$1:$A$16)),ROW(Лист1!A18))),"")</f>
        <v/>
      </c>
      <c r="B19" s="23" t="str">
        <f t="shared" si="0"/>
        <v/>
      </c>
      <c r="C19" s="24" t="str">
        <f>IF(A19="","",COUNTIF(Таблица1[вид несоответствия],A19))</f>
        <v/>
      </c>
    </row>
    <row r="20" spans="1:3" x14ac:dyDescent="0.25">
      <c r="A20" s="10" t="str">
        <f t="array" ref="A20">IFERROR(INDEX(Лист1!$C$2:$C$17,LARGE(IF(MATCH(Лист1!$C$2:$C$17,Лист1!$C$2:$C$17,0)=ROW(Лист1!$A$1:$A$16),ROW(Лист1!$A$1:$A$16)),ROW(Лист1!A19))),"")</f>
        <v/>
      </c>
      <c r="B20" s="23" t="str">
        <f t="shared" si="0"/>
        <v/>
      </c>
      <c r="C20" s="24" t="str">
        <f>IF(A20="","",COUNTIF(Таблица1[вид несоответствия],A20))</f>
        <v/>
      </c>
    </row>
    <row r="21" spans="1:3" x14ac:dyDescent="0.25">
      <c r="A21" t="str">
        <f t="array" ref="A21">IFERROR(INDEX(Лист1!$C$2:$C$17,LARGE(IF(MATCH(Лист1!$C$2:$C$17,Лист1!$C$2:$C$17,0)=ROW(Лист1!$A$1:$A$16),ROW(Лист1!$A$1:$A$16)),ROW(Лист1!A20))),"")</f>
        <v/>
      </c>
    </row>
    <row r="22" spans="1:3" x14ac:dyDescent="0.25">
      <c r="A22" t="str">
        <f t="array" ref="A22">IFERROR(INDEX(Лист1!$C$2:$C$17,LARGE(IF(MATCH(Лист1!$C$2:$C$17,Лист1!$C$2:$C$17,0)=ROW(Лист1!$A$1:$A$16),ROW(Лист1!$A$1:$A$16)),ROW(Лист1!A21))),"")</f>
        <v/>
      </c>
    </row>
    <row r="23" spans="1:3" x14ac:dyDescent="0.25">
      <c r="A23" t="str">
        <f t="array" ref="A23">IFERROR(INDEX(Лист1!$C$2:$C$17,LARGE(IF(MATCH(Лист1!$C$2:$C$17,Лист1!$C$2:$C$17,0)=ROW(Лист1!$A$1:$A$16),ROW(Лист1!$A$1:$A$16)),ROW(Лист1!A22))),"")</f>
        <v/>
      </c>
    </row>
    <row r="24" spans="1:3" x14ac:dyDescent="0.25">
      <c r="A24" t="str">
        <f t="array" ref="A24">IFERROR(INDEX(Лист1!$C$2:$C$17,LARGE(IF(MATCH(Лист1!$C$2:$C$17,Лист1!$C$2:$C$17,0)=ROW(Лист1!$A$1:$A$16),ROW(Лист1!$A$1:$A$16)),ROW(Лист1!A23))),"")</f>
        <v/>
      </c>
    </row>
    <row r="25" spans="1:3" x14ac:dyDescent="0.25">
      <c r="A25" t="str">
        <f t="array" ref="A25">IFERROR(INDEX(Лист1!$C$2:$C$17,LARGE(IF(MATCH(Лист1!$C$2:$C$17,Лист1!$C$2:$C$17,0)=ROW(Лист1!$A$1:$A$16),ROW(Лист1!$A$1:$A$16)),ROW(Лист1!A24))),"")</f>
        <v/>
      </c>
    </row>
    <row r="26" spans="1:3" x14ac:dyDescent="0.25">
      <c r="A26" t="str">
        <f t="array" ref="A26">IFERROR(INDEX(Лист1!$C$2:$C$17,LARGE(IF(MATCH(Лист1!$C$2:$C$17,Лист1!$C$2:$C$17,0)=ROW(Лист1!$A$1:$A$16),ROW(Лист1!$A$1:$A$16)),ROW(Лист1!A25))),"")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2017-10-09T05:22:11Z</dcterms:modified>
</cp:coreProperties>
</file>