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Metal üçün sifar. " sheetId="1" r:id="rId1"/>
  </sheets>
  <externalReferences>
    <externalReference r:id="rId2"/>
  </externalReferences>
  <definedNames>
    <definedName name="meft_mem_say">'Metal üçün sifar. '!$AP$61</definedName>
    <definedName name="xammal">OFFSET([1]Лист3!$B$3,0,0,COUNTA([1]Лист3!$B$3:$B$79),1)</definedName>
    <definedName name="xammal2">[1]base_xam!$C$3:$C$150</definedName>
  </definedNames>
  <calcPr calcId="144525"/>
</workbook>
</file>

<file path=xl/calcChain.xml><?xml version="1.0" encoding="utf-8"?>
<calcChain xmlns="http://schemas.openxmlformats.org/spreadsheetml/2006/main">
  <c r="L104" i="1" l="1"/>
  <c r="Q92" i="1"/>
  <c r="Q91" i="1"/>
  <c r="AU83" i="1"/>
  <c r="BH83" i="1" s="1"/>
  <c r="AU82" i="1"/>
  <c r="BH82" i="1" s="1"/>
  <c r="AU81" i="1"/>
  <c r="BH81" i="1" s="1"/>
  <c r="AU80" i="1"/>
  <c r="BH80" i="1" s="1"/>
  <c r="AU79" i="1"/>
  <c r="BH79" i="1" s="1"/>
  <c r="AU78" i="1"/>
  <c r="BH78" i="1" s="1"/>
  <c r="AU77" i="1"/>
  <c r="BH77" i="1" s="1"/>
  <c r="AU76" i="1"/>
  <c r="BH76" i="1" s="1"/>
  <c r="AU75" i="1"/>
  <c r="BH75" i="1" s="1"/>
  <c r="AU73" i="1"/>
  <c r="BH73" i="1" s="1"/>
  <c r="Q89" i="1" s="1"/>
  <c r="AU71" i="1"/>
  <c r="BH71" i="1" s="1"/>
  <c r="AU69" i="1"/>
  <c r="BH69" i="1" s="1"/>
  <c r="Q88" i="1" s="1"/>
  <c r="B63" i="1"/>
  <c r="AP61" i="1"/>
  <c r="AU74" i="1" s="1"/>
  <c r="BH74" i="1" s="1"/>
  <c r="Q90" i="1" s="1"/>
  <c r="K61" i="1"/>
  <c r="G59" i="1"/>
  <c r="Y57" i="1"/>
  <c r="AG52" i="1"/>
  <c r="AK52" i="1" s="1"/>
  <c r="M52" i="1"/>
  <c r="AK50" i="1"/>
  <c r="AG50" i="1"/>
  <c r="M50" i="1"/>
  <c r="AG48" i="1"/>
  <c r="AK48" i="1" s="1"/>
  <c r="M48" i="1"/>
  <c r="B46" i="1"/>
  <c r="AG46" i="1" s="1"/>
  <c r="AK46" i="1" s="1"/>
  <c r="B44" i="1"/>
  <c r="AG44" i="1" s="1"/>
  <c r="AK44" i="1" s="1"/>
  <c r="B42" i="1"/>
  <c r="AG42" i="1" s="1"/>
  <c r="AK42" i="1" s="1"/>
  <c r="B40" i="1"/>
  <c r="AG40" i="1" s="1"/>
  <c r="AK40" i="1" s="1"/>
  <c r="B38" i="1"/>
  <c r="AG38" i="1" s="1"/>
  <c r="AK38" i="1" s="1"/>
  <c r="B36" i="1"/>
  <c r="AG36" i="1" s="1"/>
  <c r="AK36" i="1" s="1"/>
  <c r="B34" i="1"/>
  <c r="AG34" i="1" s="1"/>
  <c r="AK34" i="1" s="1"/>
  <c r="B32" i="1"/>
  <c r="AG32" i="1" s="1"/>
  <c r="AK32" i="1" s="1"/>
  <c r="B30" i="1"/>
  <c r="AG30" i="1" s="1"/>
  <c r="AK30" i="1" s="1"/>
  <c r="B28" i="1"/>
  <c r="AG28" i="1" s="1"/>
  <c r="AK28" i="1" s="1"/>
  <c r="B26" i="1"/>
  <c r="AG26" i="1" s="1"/>
  <c r="AK26" i="1" s="1"/>
  <c r="B24" i="1"/>
  <c r="AG24" i="1" s="1"/>
  <c r="AK24" i="1" s="1"/>
  <c r="B22" i="1"/>
  <c r="AG22" i="1" s="1"/>
  <c r="AK22" i="1" s="1"/>
  <c r="B20" i="1"/>
  <c r="AG20" i="1" s="1"/>
  <c r="AK20" i="1" s="1"/>
  <c r="AK18" i="1"/>
  <c r="AQ13" i="1" s="1"/>
  <c r="AK3" i="1"/>
  <c r="BI104" i="1" s="1"/>
  <c r="AG13" i="1" l="1"/>
  <c r="BA13" i="1" s="1"/>
  <c r="M22" i="1"/>
  <c r="M28" i="1"/>
  <c r="M34" i="1"/>
  <c r="M40" i="1"/>
  <c r="M42" i="1"/>
  <c r="M46" i="1"/>
  <c r="AU70" i="1"/>
  <c r="BH70" i="1" s="1"/>
  <c r="AU72" i="1"/>
  <c r="BH72" i="1" s="1"/>
  <c r="M20" i="1"/>
  <c r="M24" i="1"/>
  <c r="M26" i="1"/>
  <c r="M30" i="1"/>
  <c r="M32" i="1"/>
  <c r="M36" i="1"/>
  <c r="M38" i="1"/>
  <c r="M44" i="1"/>
  <c r="AK59" i="1"/>
</calcChain>
</file>

<file path=xl/sharedStrings.xml><?xml version="1.0" encoding="utf-8"?>
<sst xmlns="http://schemas.openxmlformats.org/spreadsheetml/2006/main" count="81" uniqueCount="53">
  <si>
    <t>Xammal üçün sifariş №</t>
  </si>
  <si>
    <t>DS/MT</t>
  </si>
  <si>
    <t>Столбец расчета</t>
  </si>
  <si>
    <t>Firma:</t>
  </si>
  <si>
    <t>Tarix:</t>
  </si>
  <si>
    <t>Məmulatın adı:</t>
  </si>
  <si>
    <t>Sayı:</t>
  </si>
  <si>
    <t>Əsas sifariş</t>
  </si>
  <si>
    <t>Hesab qiyməti (1 əd üçün) (cəmi+10%+30%+iş)</t>
  </si>
  <si>
    <t>Sex rəisi:</t>
  </si>
  <si>
    <t>Xammal + 43%</t>
  </si>
  <si>
    <t>İşçilik</t>
  </si>
  <si>
    <t>Cəmi</t>
  </si>
  <si>
    <t>Texnoloq:</t>
  </si>
  <si>
    <t>Xammal</t>
  </si>
  <si>
    <t>Ölçü vahidi</t>
  </si>
  <si>
    <t>Miqdar</t>
  </si>
  <si>
    <t>Tarix (verilib)</t>
  </si>
  <si>
    <t>Alan şəxs</t>
  </si>
  <si>
    <t>Qiymət</t>
  </si>
  <si>
    <t>Qeyd</t>
  </si>
  <si>
    <t>Ad</t>
  </si>
  <si>
    <t>İmza</t>
  </si>
  <si>
    <t>saat</t>
  </si>
  <si>
    <t>Sıfarişin bütövlüklə verilməsi haqda anbardarın imzası:</t>
  </si>
  <si>
    <t>Məftil üçün sifariş №</t>
  </si>
  <si>
    <t>Sifarişçi:</t>
  </si>
  <si>
    <t>Operator:</t>
  </si>
  <si>
    <t>YLM/Dzl</t>
  </si>
  <si>
    <t>Məftil növü (ø)</t>
  </si>
  <si>
    <t>Uzunluq        (mm)</t>
  </si>
  <si>
    <t>Miqdar                  (1 əd. üçün)</t>
  </si>
  <si>
    <t xml:space="preserve">Ehtiyyat  (əd)  (ümumi sifariş)                 </t>
  </si>
  <si>
    <t>Miqdar ümumi                  (ədəd)</t>
  </si>
  <si>
    <t>Длина</t>
  </si>
  <si>
    <t>YLM</t>
  </si>
  <si>
    <t>Düzləmə</t>
  </si>
  <si>
    <t>Nəticə:</t>
  </si>
  <si>
    <t>Hesab çəkisi (kq)</t>
  </si>
  <si>
    <t>Faktiki çəki     (kq)</t>
  </si>
  <si>
    <t>Fərq</t>
  </si>
  <si>
    <t>Operator</t>
  </si>
  <si>
    <t>İstehsal vərəqi</t>
  </si>
  <si>
    <t>Material sərfiyyatı (1 ədəd üçün)</t>
  </si>
  <si>
    <t>S/N</t>
  </si>
  <si>
    <t>Xammalı adı</t>
  </si>
  <si>
    <t>Öl. vah</t>
  </si>
  <si>
    <t>Ölçülər (mm)</t>
  </si>
  <si>
    <t>Çəmi</t>
  </si>
  <si>
    <t>Ümumi</t>
  </si>
  <si>
    <t>Профиль 20х20</t>
  </si>
  <si>
    <t>Пробка 20х20 (наружн)</t>
  </si>
  <si>
    <t>Краска 1018 зеленая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</si>
</sst>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D\S&quot;/&quot;\M\T\-0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Verdana"/>
      <family val="2"/>
      <charset val="204"/>
    </font>
    <font>
      <b/>
      <sz val="11"/>
      <color theme="1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10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7"/>
      <color theme="1"/>
      <name val="Verdana"/>
      <family val="2"/>
      <charset val="204"/>
    </font>
    <font>
      <sz val="7"/>
      <color theme="1"/>
      <name val="Verdana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Verdana"/>
      <family val="2"/>
      <charset val="204"/>
    </font>
    <font>
      <b/>
      <sz val="12"/>
      <color theme="1"/>
      <name val="Verdana"/>
      <family val="2"/>
      <charset val="204"/>
    </font>
    <font>
      <b/>
      <sz val="14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5" fillId="5" borderId="1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</cellStyleXfs>
  <cellXfs count="152">
    <xf numFmtId="0" fontId="0" fillId="0" borderId="0" xfId="0"/>
    <xf numFmtId="0" fontId="2" fillId="2" borderId="0" xfId="0" applyFont="1" applyFill="1" applyProtection="1">
      <protection hidden="1"/>
    </xf>
    <xf numFmtId="0" fontId="3" fillId="2" borderId="0" xfId="0" applyFont="1" applyFill="1" applyAlignment="1" applyProtection="1">
      <protection hidden="1"/>
    </xf>
    <xf numFmtId="0" fontId="4" fillId="2" borderId="0" xfId="0" applyFont="1" applyFill="1" applyAlignment="1" applyProtection="1">
      <protection hidden="1"/>
    </xf>
    <xf numFmtId="0" fontId="5" fillId="2" borderId="0" xfId="0" applyNumberFormat="1" applyFont="1" applyFill="1" applyBorder="1" applyAlignment="1" applyProtection="1">
      <alignment horizontal="center"/>
      <protection hidden="1"/>
    </xf>
    <xf numFmtId="0" fontId="5" fillId="0" borderId="0" xfId="0" applyNumberFormat="1" applyFont="1" applyFill="1" applyBorder="1" applyAlignment="1" applyProtection="1">
      <alignment horizontal="center"/>
      <protection locked="0" hidden="1"/>
    </xf>
    <xf numFmtId="0" fontId="2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center" wrapText="1"/>
      <protection hidden="1"/>
    </xf>
    <xf numFmtId="0" fontId="2" fillId="0" borderId="0" xfId="0" applyFont="1" applyProtection="1">
      <protection hidden="1"/>
    </xf>
    <xf numFmtId="0" fontId="5" fillId="2" borderId="1" xfId="0" applyNumberFormat="1" applyFont="1" applyFill="1" applyBorder="1" applyAlignment="1" applyProtection="1">
      <alignment horizontal="center"/>
      <protection hidden="1"/>
    </xf>
    <xf numFmtId="0" fontId="5" fillId="0" borderId="1" xfId="0" applyNumberFormat="1" applyFont="1" applyFill="1" applyBorder="1" applyAlignment="1" applyProtection="1">
      <alignment horizontal="center"/>
      <protection locked="0" hidden="1"/>
    </xf>
    <xf numFmtId="0" fontId="6" fillId="2" borderId="0" xfId="0" applyFont="1" applyFill="1" applyAlignment="1" applyProtection="1">
      <protection hidden="1"/>
    </xf>
    <xf numFmtId="0" fontId="2" fillId="0" borderId="0" xfId="0" applyFont="1" applyFill="1" applyBorder="1" applyAlignment="1" applyProtection="1">
      <protection locked="0" hidden="1"/>
    </xf>
    <xf numFmtId="0" fontId="0" fillId="0" borderId="0" xfId="0" applyFill="1" applyBorder="1" applyAlignment="1" applyProtection="1">
      <protection locked="0" hidden="1"/>
    </xf>
    <xf numFmtId="0" fontId="6" fillId="2" borderId="0" xfId="0" applyFont="1" applyFill="1" applyAlignment="1" applyProtection="1">
      <alignment horizontal="center"/>
      <protection hidden="1"/>
    </xf>
    <xf numFmtId="14" fontId="2" fillId="0" borderId="0" xfId="0" applyNumberFormat="1" applyFont="1" applyFill="1" applyBorder="1" applyAlignment="1" applyProtection="1">
      <alignment horizontal="center"/>
      <protection locked="0" hidden="1"/>
    </xf>
    <xf numFmtId="0" fontId="0" fillId="0" borderId="1" xfId="0" applyFill="1" applyBorder="1" applyAlignment="1" applyProtection="1">
      <protection locked="0" hidden="1"/>
    </xf>
    <xf numFmtId="14" fontId="2" fillId="0" borderId="1" xfId="0" applyNumberFormat="1" applyFont="1" applyFill="1" applyBorder="1" applyAlignment="1" applyProtection="1">
      <alignment horizontal="center"/>
      <protection locked="0" hidden="1"/>
    </xf>
    <xf numFmtId="0" fontId="6" fillId="2" borderId="0" xfId="0" applyFont="1" applyFill="1" applyAlignment="1" applyProtection="1">
      <alignment horizontal="left"/>
      <protection hidden="1"/>
    </xf>
    <xf numFmtId="0" fontId="2" fillId="0" borderId="0" xfId="0" applyFont="1" applyFill="1" applyBorder="1" applyAlignment="1" applyProtection="1">
      <alignment horizontal="center"/>
      <protection locked="0" hidden="1"/>
    </xf>
    <xf numFmtId="0" fontId="6" fillId="2" borderId="2" xfId="0" applyFont="1" applyFill="1" applyBorder="1" applyAlignment="1" applyProtection="1">
      <alignment horizontal="right"/>
      <protection hidden="1"/>
    </xf>
    <xf numFmtId="0" fontId="2" fillId="0" borderId="2" xfId="0" applyFont="1" applyFill="1" applyBorder="1" applyAlignment="1" applyProtection="1">
      <alignment horizontal="center"/>
      <protection locked="0" hidden="1"/>
    </xf>
    <xf numFmtId="0" fontId="2" fillId="0" borderId="1" xfId="0" applyFont="1" applyFill="1" applyBorder="1" applyAlignment="1" applyProtection="1">
      <alignment horizontal="center"/>
      <protection locked="0" hidden="1"/>
    </xf>
    <xf numFmtId="0" fontId="6" fillId="2" borderId="0" xfId="0" applyFont="1" applyFill="1" applyAlignment="1" applyProtection="1">
      <alignment horizontal="right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8" fillId="2" borderId="1" xfId="0" applyFont="1" applyFill="1" applyBorder="1" applyAlignment="1" applyProtection="1">
      <alignment horizontal="center"/>
      <protection hidden="1"/>
    </xf>
    <xf numFmtId="0" fontId="6" fillId="2" borderId="4" xfId="0" applyFont="1" applyFill="1" applyBorder="1" applyAlignment="1" applyProtection="1">
      <alignment horizontal="right"/>
      <protection hidden="1"/>
    </xf>
    <xf numFmtId="0" fontId="6" fillId="2" borderId="5" xfId="0" applyFont="1" applyFill="1" applyBorder="1" applyAlignment="1" applyProtection="1">
      <alignment horizontal="right"/>
      <protection hidden="1"/>
    </xf>
    <xf numFmtId="0" fontId="2" fillId="2" borderId="5" xfId="0" applyFont="1" applyFill="1" applyBorder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/>
      <protection hidden="1"/>
    </xf>
    <xf numFmtId="0" fontId="6" fillId="2" borderId="7" xfId="0" applyFont="1" applyFill="1" applyBorder="1" applyAlignment="1" applyProtection="1">
      <alignment horizontal="center"/>
      <protection hidden="1"/>
    </xf>
    <xf numFmtId="0" fontId="6" fillId="2" borderId="2" xfId="0" applyFont="1" applyFill="1" applyBorder="1" applyAlignment="1" applyProtection="1">
      <alignment horizontal="center"/>
      <protection hidden="1"/>
    </xf>
    <xf numFmtId="0" fontId="6" fillId="2" borderId="8" xfId="0" applyFont="1" applyFill="1" applyBorder="1" applyAlignment="1" applyProtection="1">
      <alignment horizontal="center"/>
      <protection hidden="1"/>
    </xf>
    <xf numFmtId="0" fontId="6" fillId="2" borderId="9" xfId="0" applyFont="1" applyFill="1" applyBorder="1" applyAlignment="1" applyProtection="1">
      <alignment horizontal="center"/>
      <protection hidden="1"/>
    </xf>
    <xf numFmtId="0" fontId="6" fillId="2" borderId="10" xfId="0" applyFont="1" applyFill="1" applyBorder="1" applyAlignment="1" applyProtection="1">
      <alignment horizontal="right"/>
      <protection hidden="1"/>
    </xf>
    <xf numFmtId="0" fontId="6" fillId="2" borderId="0" xfId="0" applyFont="1" applyFill="1" applyBorder="1" applyAlignment="1" applyProtection="1">
      <alignment horizontal="righ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0" fontId="2" fillId="2" borderId="11" xfId="0" applyFont="1" applyFill="1" applyBorder="1" applyAlignment="1" applyProtection="1">
      <alignment horizontal="center"/>
      <protection hidden="1"/>
    </xf>
    <xf numFmtId="0" fontId="6" fillId="2" borderId="10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wrapText="1"/>
      <protection hidden="1"/>
    </xf>
    <xf numFmtId="0" fontId="6" fillId="2" borderId="12" xfId="0" applyFont="1" applyFill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/>
      <protection hidden="1"/>
    </xf>
    <xf numFmtId="0" fontId="6" fillId="2" borderId="13" xfId="0" applyFont="1" applyFill="1" applyBorder="1" applyAlignment="1" applyProtection="1">
      <alignment horizontal="center"/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6" fillId="2" borderId="14" xfId="0" applyFont="1" applyFill="1" applyBorder="1" applyAlignment="1" applyProtection="1">
      <alignment horizontal="center" wrapText="1"/>
      <protection hidden="1"/>
    </xf>
    <xf numFmtId="0" fontId="2" fillId="0" borderId="14" xfId="0" applyFont="1" applyFill="1" applyBorder="1" applyAlignment="1" applyProtection="1">
      <alignment horizontal="center"/>
      <protection locked="0" hidden="1"/>
    </xf>
    <xf numFmtId="0" fontId="6" fillId="2" borderId="15" xfId="0" applyFont="1" applyFill="1" applyBorder="1" applyAlignment="1" applyProtection="1">
      <alignment vertical="center"/>
      <protection hidden="1"/>
    </xf>
    <xf numFmtId="0" fontId="6" fillId="2" borderId="3" xfId="0" applyFont="1" applyFill="1" applyBorder="1" applyAlignment="1" applyProtection="1">
      <alignment vertical="center"/>
      <protection hidden="1"/>
    </xf>
    <xf numFmtId="0" fontId="2" fillId="2" borderId="3" xfId="0" applyFont="1" applyFill="1" applyBorder="1" applyAlignment="1" applyProtection="1">
      <protection hidden="1"/>
    </xf>
    <xf numFmtId="0" fontId="2" fillId="2" borderId="16" xfId="0" applyFont="1" applyFill="1" applyBorder="1" applyAlignment="1" applyProtection="1">
      <protection hidden="1"/>
    </xf>
    <xf numFmtId="0" fontId="2" fillId="2" borderId="17" xfId="0" applyFont="1" applyFill="1" applyBorder="1" applyAlignment="1" applyProtection="1">
      <alignment horizontal="center"/>
      <protection hidden="1"/>
    </xf>
    <xf numFmtId="0" fontId="2" fillId="2" borderId="18" xfId="0" applyFont="1" applyFill="1" applyBorder="1" applyAlignment="1" applyProtection="1">
      <alignment horizontal="center"/>
      <protection hidden="1"/>
    </xf>
    <xf numFmtId="0" fontId="2" fillId="2" borderId="19" xfId="0" applyFont="1" applyFill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2" fillId="2" borderId="20" xfId="0" applyFont="1" applyFill="1" applyBorder="1" applyAlignment="1" applyProtection="1">
      <alignment horizontal="center" wrapText="1"/>
      <protection hidden="1"/>
    </xf>
    <xf numFmtId="0" fontId="2" fillId="2" borderId="19" xfId="0" applyFont="1" applyFill="1" applyBorder="1" applyAlignment="1" applyProtection="1">
      <alignment horizontal="center"/>
      <protection hidden="1"/>
    </xf>
    <xf numFmtId="0" fontId="2" fillId="2" borderId="20" xfId="0" applyFont="1" applyFill="1" applyBorder="1" applyAlignment="1" applyProtection="1">
      <alignment horizontal="center"/>
      <protection hidden="1"/>
    </xf>
    <xf numFmtId="0" fontId="2" fillId="2" borderId="9" xfId="0" applyFont="1" applyFill="1" applyBorder="1" applyAlignment="1" applyProtection="1">
      <alignment horizontal="center"/>
      <protection hidden="1"/>
    </xf>
    <xf numFmtId="0" fontId="2" fillId="2" borderId="8" xfId="0" applyFont="1" applyFill="1" applyBorder="1" applyAlignment="1" applyProtection="1">
      <alignment horizontal="center"/>
      <protection hidden="1"/>
    </xf>
    <xf numFmtId="0" fontId="2" fillId="2" borderId="21" xfId="0" applyFont="1" applyFill="1" applyBorder="1" applyAlignment="1" applyProtection="1">
      <alignment horizontal="center"/>
      <protection hidden="1"/>
    </xf>
    <xf numFmtId="0" fontId="2" fillId="2" borderId="14" xfId="0" applyFont="1" applyFill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center"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13" xfId="0" applyFont="1" applyFill="1" applyBorder="1" applyAlignment="1" applyProtection="1">
      <alignment horizontal="center" wrapText="1"/>
      <protection hidden="1"/>
    </xf>
    <xf numFmtId="0" fontId="2" fillId="2" borderId="12" xfId="0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center"/>
      <protection hidden="1"/>
    </xf>
    <xf numFmtId="0" fontId="9" fillId="2" borderId="22" xfId="0" applyFont="1" applyFill="1" applyBorder="1" applyAlignment="1" applyProtection="1">
      <alignment horizontal="center"/>
      <protection hidden="1"/>
    </xf>
    <xf numFmtId="0" fontId="9" fillId="2" borderId="23" xfId="0" applyFont="1" applyFill="1" applyBorder="1" applyAlignment="1" applyProtection="1">
      <alignment horizontal="center"/>
      <protection hidden="1"/>
    </xf>
    <xf numFmtId="0" fontId="9" fillId="2" borderId="24" xfId="0" applyFont="1" applyFill="1" applyBorder="1" applyAlignment="1" applyProtection="1">
      <alignment horizontal="center"/>
      <protection hidden="1"/>
    </xf>
    <xf numFmtId="0" fontId="9" fillId="2" borderId="25" xfId="0" applyFont="1" applyFill="1" applyBorder="1" applyAlignment="1" applyProtection="1">
      <alignment horizontal="center"/>
      <protection hidden="1"/>
    </xf>
    <xf numFmtId="0" fontId="8" fillId="2" borderId="21" xfId="0" applyFont="1" applyFill="1" applyBorder="1" applyAlignment="1" applyProtection="1">
      <alignment horizontal="center"/>
      <protection hidden="1"/>
    </xf>
    <xf numFmtId="0" fontId="8" fillId="2" borderId="14" xfId="0" applyFont="1" applyFill="1" applyBorder="1" applyAlignment="1" applyProtection="1">
      <alignment horizontal="center"/>
      <protection hidden="1"/>
    </xf>
    <xf numFmtId="0" fontId="2" fillId="2" borderId="26" xfId="0" applyFont="1" applyFill="1" applyBorder="1" applyAlignment="1" applyProtection="1">
      <alignment horizontal="center"/>
      <protection hidden="1"/>
    </xf>
    <xf numFmtId="0" fontId="2" fillId="0" borderId="24" xfId="0" applyFont="1" applyFill="1" applyBorder="1" applyAlignment="1" applyProtection="1">
      <alignment horizontal="center"/>
      <protection locked="0" hidden="1"/>
    </xf>
    <xf numFmtId="0" fontId="9" fillId="0" borderId="21" xfId="0" applyFont="1" applyFill="1" applyBorder="1" applyAlignment="1" applyProtection="1">
      <alignment horizontal="center"/>
      <protection locked="0" hidden="1"/>
    </xf>
    <xf numFmtId="0" fontId="9" fillId="0" borderId="14" xfId="0" applyFont="1" applyFill="1" applyBorder="1" applyAlignment="1" applyProtection="1">
      <alignment horizontal="center"/>
      <protection locked="0" hidden="1"/>
    </xf>
    <xf numFmtId="0" fontId="2" fillId="2" borderId="24" xfId="0" applyFont="1" applyFill="1" applyBorder="1" applyAlignment="1" applyProtection="1">
      <alignment horizontal="center"/>
      <protection hidden="1"/>
    </xf>
    <xf numFmtId="0" fontId="2" fillId="0" borderId="27" xfId="0" applyFont="1" applyFill="1" applyBorder="1" applyAlignment="1" applyProtection="1">
      <alignment horizontal="center"/>
      <protection locked="0" hidden="1"/>
    </xf>
    <xf numFmtId="0" fontId="2" fillId="2" borderId="27" xfId="0" applyFont="1" applyFill="1" applyBorder="1" applyAlignment="1" applyProtection="1">
      <alignment horizontal="center"/>
      <protection hidden="1"/>
    </xf>
    <xf numFmtId="0" fontId="2" fillId="2" borderId="28" xfId="0" applyFont="1" applyFill="1" applyBorder="1" applyAlignment="1" applyProtection="1">
      <alignment horizontal="center"/>
      <protection hidden="1"/>
    </xf>
    <xf numFmtId="0" fontId="6" fillId="2" borderId="0" xfId="0" applyFont="1" applyFill="1" applyBorder="1" applyAlignment="1" applyProtection="1">
      <alignment horizontal="center"/>
      <protection hidden="1"/>
    </xf>
    <xf numFmtId="0" fontId="2" fillId="4" borderId="0" xfId="0" applyFont="1" applyFill="1" applyProtection="1">
      <protection hidden="1"/>
    </xf>
    <xf numFmtId="0" fontId="3" fillId="4" borderId="0" xfId="0" applyFont="1" applyFill="1" applyAlignment="1" applyProtection="1">
      <protection hidden="1"/>
    </xf>
    <xf numFmtId="0" fontId="4" fillId="4" borderId="0" xfId="0" applyFont="1" applyFill="1" applyAlignment="1" applyProtection="1">
      <protection hidden="1"/>
    </xf>
    <xf numFmtId="164" fontId="5" fillId="4" borderId="0" xfId="0" applyNumberFormat="1" applyFont="1" applyFill="1" applyBorder="1" applyAlignment="1" applyProtection="1">
      <alignment horizontal="center"/>
      <protection hidden="1"/>
    </xf>
    <xf numFmtId="0" fontId="10" fillId="4" borderId="0" xfId="0" applyFont="1" applyFill="1" applyBorder="1" applyAlignment="1" applyProtection="1">
      <protection hidden="1"/>
    </xf>
    <xf numFmtId="164" fontId="5" fillId="4" borderId="1" xfId="0" applyNumberFormat="1" applyFont="1" applyFill="1" applyBorder="1" applyAlignment="1" applyProtection="1">
      <alignment horizontal="center"/>
      <protection hidden="1"/>
    </xf>
    <xf numFmtId="0" fontId="10" fillId="4" borderId="1" xfId="0" applyFont="1" applyFill="1" applyBorder="1" applyAlignment="1" applyProtection="1">
      <protection hidden="1"/>
    </xf>
    <xf numFmtId="0" fontId="6" fillId="4" borderId="0" xfId="0" applyFont="1" applyFill="1" applyAlignment="1" applyProtection="1">
      <protection hidden="1"/>
    </xf>
    <xf numFmtId="0" fontId="2" fillId="4" borderId="0" xfId="0" applyFont="1" applyFill="1" applyBorder="1" applyAlignment="1" applyProtection="1">
      <protection hidden="1"/>
    </xf>
    <xf numFmtId="0" fontId="0" fillId="4" borderId="0" xfId="0" applyFill="1" applyBorder="1" applyAlignment="1" applyProtection="1">
      <protection hidden="1"/>
    </xf>
    <xf numFmtId="0" fontId="6" fillId="4" borderId="0" xfId="0" applyFont="1" applyFill="1" applyAlignment="1" applyProtection="1">
      <alignment horizontal="center"/>
      <protection hidden="1"/>
    </xf>
    <xf numFmtId="14" fontId="2" fillId="4" borderId="0" xfId="0" applyNumberFormat="1" applyFont="1" applyFill="1" applyBorder="1" applyAlignment="1" applyProtection="1">
      <alignment horizontal="center"/>
      <protection hidden="1"/>
    </xf>
    <xf numFmtId="0" fontId="0" fillId="4" borderId="1" xfId="0" applyFill="1" applyBorder="1" applyAlignment="1" applyProtection="1">
      <protection hidden="1"/>
    </xf>
    <xf numFmtId="14" fontId="2" fillId="4" borderId="1" xfId="0" applyNumberFormat="1" applyFont="1" applyFill="1" applyBorder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left"/>
      <protection hidden="1"/>
    </xf>
    <xf numFmtId="0" fontId="2" fillId="4" borderId="0" xfId="0" applyFont="1" applyFill="1" applyBorder="1" applyAlignment="1" applyProtection="1">
      <alignment horizontal="center"/>
      <protection hidden="1"/>
    </xf>
    <xf numFmtId="0" fontId="6" fillId="4" borderId="2" xfId="0" applyFont="1" applyFill="1" applyBorder="1" applyAlignment="1" applyProtection="1">
      <alignment horizontal="right"/>
      <protection hidden="1"/>
    </xf>
    <xf numFmtId="0" fontId="2" fillId="4" borderId="2" xfId="0" applyFont="1" applyFill="1" applyBorder="1" applyAlignment="1" applyProtection="1">
      <alignment horizontal="center"/>
      <protection hidden="1"/>
    </xf>
    <xf numFmtId="0" fontId="2" fillId="4" borderId="1" xfId="0" applyFont="1" applyFill="1" applyBorder="1" applyAlignment="1" applyProtection="1">
      <alignment horizontal="center"/>
      <protection hidden="1"/>
    </xf>
    <xf numFmtId="0" fontId="6" fillId="4" borderId="0" xfId="0" applyFont="1" applyFill="1" applyAlignment="1" applyProtection="1">
      <alignment horizontal="right"/>
      <protection hidden="1"/>
    </xf>
    <xf numFmtId="0" fontId="6" fillId="0" borderId="2" xfId="0" applyFont="1" applyBorder="1" applyAlignment="1" applyProtection="1">
      <alignment horizontal="right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6" fillId="0" borderId="14" xfId="0" applyFont="1" applyBorder="1" applyAlignment="1" applyProtection="1">
      <alignment horizontal="center" wrapText="1"/>
      <protection hidden="1"/>
    </xf>
    <xf numFmtId="0" fontId="11" fillId="0" borderId="14" xfId="0" applyFont="1" applyBorder="1" applyAlignment="1" applyProtection="1">
      <alignment horizontal="center"/>
      <protection hidden="1"/>
    </xf>
    <xf numFmtId="0" fontId="11" fillId="0" borderId="14" xfId="0" applyFont="1" applyBorder="1" applyAlignment="1" applyProtection="1">
      <alignment horizontal="center" wrapText="1"/>
      <protection hidden="1"/>
    </xf>
    <xf numFmtId="0" fontId="2" fillId="0" borderId="14" xfId="0" applyFont="1" applyBorder="1" applyAlignment="1" applyProtection="1">
      <alignment horizontal="center"/>
      <protection hidden="1"/>
    </xf>
    <xf numFmtId="0" fontId="7" fillId="0" borderId="2" xfId="0" applyFont="1" applyBorder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13" xfId="0" applyFont="1" applyBorder="1" applyAlignment="1" applyProtection="1">
      <alignment horizontal="center" vertical="center" wrapText="1"/>
      <protection hidden="1"/>
    </xf>
    <xf numFmtId="0" fontId="2" fillId="0" borderId="0" xfId="0" applyFont="1" applyFill="1" applyProtection="1">
      <protection hidden="1"/>
    </xf>
    <xf numFmtId="0" fontId="12" fillId="0" borderId="0" xfId="0" applyFont="1" applyFill="1" applyAlignment="1" applyProtection="1">
      <alignment horizontal="center"/>
      <protection hidden="1"/>
    </xf>
    <xf numFmtId="0" fontId="11" fillId="0" borderId="0" xfId="0" applyFont="1" applyFill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11" fillId="0" borderId="0" xfId="0" applyFont="1" applyFill="1" applyAlignment="1" applyProtection="1">
      <protection hidden="1"/>
    </xf>
    <xf numFmtId="14" fontId="11" fillId="0" borderId="0" xfId="0" applyNumberFormat="1" applyFont="1" applyFill="1" applyBorder="1" applyAlignment="1" applyProtection="1">
      <alignment horizontal="center"/>
      <protection hidden="1"/>
    </xf>
    <xf numFmtId="0" fontId="11" fillId="0" borderId="0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horizont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3" fillId="0" borderId="0" xfId="0" applyFont="1" applyFill="1" applyAlignment="1" applyProtection="1">
      <alignment horizontal="center"/>
      <protection hidden="1"/>
    </xf>
    <xf numFmtId="0" fontId="7" fillId="0" borderId="14" xfId="0" applyFont="1" applyFill="1" applyBorder="1" applyAlignment="1" applyProtection="1">
      <alignment horizontal="center"/>
      <protection hidden="1"/>
    </xf>
    <xf numFmtId="0" fontId="7" fillId="0" borderId="8" xfId="0" applyFont="1" applyFill="1" applyBorder="1" applyAlignment="1" applyProtection="1">
      <alignment horizontal="center"/>
      <protection hidden="1"/>
    </xf>
    <xf numFmtId="0" fontId="7" fillId="0" borderId="2" xfId="0" applyFont="1" applyFill="1" applyBorder="1" applyAlignment="1" applyProtection="1">
      <alignment horizontal="center"/>
      <protection hidden="1"/>
    </xf>
    <xf numFmtId="0" fontId="7" fillId="0" borderId="9" xfId="0" applyFont="1" applyFill="1" applyBorder="1" applyAlignment="1" applyProtection="1">
      <alignment horizontal="center"/>
      <protection hidden="1"/>
    </xf>
    <xf numFmtId="0" fontId="7" fillId="0" borderId="12" xfId="0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0" fontId="14" fillId="0" borderId="14" xfId="0" applyFont="1" applyFill="1" applyBorder="1" applyAlignment="1" applyProtection="1">
      <alignment horizontal="center"/>
      <protection hidden="1"/>
    </xf>
    <xf numFmtId="0" fontId="14" fillId="0" borderId="8" xfId="0" applyFont="1" applyFill="1" applyBorder="1" applyAlignment="1" applyProtection="1">
      <alignment horizontal="center"/>
      <protection hidden="1"/>
    </xf>
    <xf numFmtId="0" fontId="14" fillId="0" borderId="2" xfId="0" applyFont="1" applyFill="1" applyBorder="1" applyAlignment="1" applyProtection="1">
      <alignment horizontal="center"/>
      <protection hidden="1"/>
    </xf>
    <xf numFmtId="0" fontId="14" fillId="0" borderId="9" xfId="0" applyFont="1" applyFill="1" applyBorder="1" applyAlignment="1" applyProtection="1">
      <alignment horizontal="center"/>
      <protection hidden="1"/>
    </xf>
    <xf numFmtId="0" fontId="14" fillId="0" borderId="12" xfId="0" applyFont="1" applyFill="1" applyBorder="1" applyAlignment="1" applyProtection="1">
      <alignment horizontal="center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14" fillId="0" borderId="13" xfId="0" applyFont="1" applyFill="1" applyBorder="1" applyAlignment="1" applyProtection="1">
      <alignment horizontal="center"/>
      <protection hidden="1"/>
    </xf>
    <xf numFmtId="0" fontId="9" fillId="6" borderId="21" xfId="0" applyFont="1" applyFill="1" applyBorder="1" applyAlignment="1" applyProtection="1">
      <alignment horizontal="center"/>
      <protection locked="0" hidden="1"/>
    </xf>
    <xf numFmtId="0" fontId="9" fillId="6" borderId="14" xfId="0" applyFont="1" applyFill="1" applyBorder="1" applyAlignment="1" applyProtection="1">
      <alignment horizontal="center"/>
      <protection locked="0" hidden="1"/>
    </xf>
    <xf numFmtId="0" fontId="14" fillId="6" borderId="8" xfId="0" applyFont="1" applyFill="1" applyBorder="1" applyAlignment="1" applyProtection="1">
      <alignment horizontal="center"/>
      <protection hidden="1"/>
    </xf>
    <xf numFmtId="0" fontId="14" fillId="6" borderId="2" xfId="0" applyFont="1" applyFill="1" applyBorder="1" applyAlignment="1" applyProtection="1">
      <alignment horizontal="center"/>
      <protection hidden="1"/>
    </xf>
    <xf numFmtId="0" fontId="14" fillId="6" borderId="9" xfId="0" applyFont="1" applyFill="1" applyBorder="1" applyAlignment="1" applyProtection="1">
      <alignment horizontal="center"/>
      <protection hidden="1"/>
    </xf>
    <xf numFmtId="0" fontId="14" fillId="6" borderId="12" xfId="0" applyFont="1" applyFill="1" applyBorder="1" applyAlignment="1" applyProtection="1">
      <alignment horizontal="center"/>
      <protection hidden="1"/>
    </xf>
    <xf numFmtId="0" fontId="14" fillId="6" borderId="1" xfId="0" applyFont="1" applyFill="1" applyBorder="1" applyAlignment="1" applyProtection="1">
      <alignment horizontal="center"/>
      <protection hidden="1"/>
    </xf>
    <xf numFmtId="0" fontId="14" fillId="6" borderId="13" xfId="0" applyFont="1" applyFill="1" applyBorder="1" applyAlignment="1" applyProtection="1">
      <alignment horizontal="center"/>
      <protection hidden="1"/>
    </xf>
  </cellXfs>
  <cellStyles count="7">
    <cellStyle name="Надпись" xfId="1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1;&#1080;&#1089;&#1090;%20&#1074;%20&#1063;&#1077;&#1088;&#1090;&#1077;&#1078;2.dwg%2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Əsas səhifə"/>
      <sheetName val="Şüşə"/>
      <sheetName val="Reklam"/>
      <sheetName val="Metal üçün sifar. "/>
      <sheetName val="Лист3"/>
      <sheetName val="base_xam"/>
    </sheetNames>
    <sheetDataSet>
      <sheetData sheetId="0"/>
      <sheetData sheetId="1"/>
      <sheetData sheetId="2"/>
      <sheetData sheetId="3"/>
      <sheetData sheetId="4">
        <row r="3">
          <cell r="B3" t="str">
            <v>Кр. 1018 светл-желт</v>
          </cell>
        </row>
        <row r="4">
          <cell r="B4" t="str">
            <v>Кр. 1023 светло-желт</v>
          </cell>
        </row>
        <row r="5">
          <cell r="B5" t="str">
            <v>Кр. 1033 темно-желт</v>
          </cell>
        </row>
        <row r="6">
          <cell r="B6" t="str">
            <v>Кр. 2008 оранж</v>
          </cell>
        </row>
        <row r="7">
          <cell r="B7" t="str">
            <v>Кр. 3020 красная</v>
          </cell>
        </row>
        <row r="8">
          <cell r="B8" t="str">
            <v>Кр. 5002 ультрам.</v>
          </cell>
        </row>
        <row r="9">
          <cell r="B9" t="str">
            <v>Кр. 5015 голубая</v>
          </cell>
        </row>
        <row r="10">
          <cell r="B10" t="str">
            <v>Кр. 5018 зеленая</v>
          </cell>
        </row>
        <row r="11">
          <cell r="B11" t="str">
            <v>Кр. 6018 светл-зелен</v>
          </cell>
        </row>
        <row r="12">
          <cell r="B12" t="str">
            <v>Кр. 6029 зеленая</v>
          </cell>
        </row>
        <row r="13">
          <cell r="B13" t="str">
            <v>Кр. 7008 лак</v>
          </cell>
        </row>
        <row r="14">
          <cell r="B14" t="str">
            <v>Кр. 9005 черная</v>
          </cell>
        </row>
        <row r="15">
          <cell r="B15" t="str">
            <v>Кр. 9006 алюмин</v>
          </cell>
        </row>
        <row r="16">
          <cell r="B16" t="str">
            <v>Кр. 9016 белая</v>
          </cell>
        </row>
        <row r="17">
          <cell r="B17" t="str">
            <v>Кр. 8016 коричн.</v>
          </cell>
        </row>
        <row r="18">
          <cell r="B18" t="str">
            <v>Лист (0,4мм)</v>
          </cell>
        </row>
        <row r="19">
          <cell r="B19" t="str">
            <v>Лист (0,5мм)</v>
          </cell>
        </row>
        <row r="20">
          <cell r="B20" t="str">
            <v>Лист (0,9мм)</v>
          </cell>
        </row>
        <row r="21">
          <cell r="B21" t="str">
            <v>Лист (1,2мм)</v>
          </cell>
        </row>
        <row r="22">
          <cell r="B22" t="str">
            <v>Лист (1,5мм)</v>
          </cell>
        </row>
        <row r="23">
          <cell r="B23" t="str">
            <v>Лист (2мм)</v>
          </cell>
        </row>
        <row r="24">
          <cell r="B24" t="str">
            <v>Лист (3мм)</v>
          </cell>
        </row>
        <row r="25">
          <cell r="B25" t="str">
            <v>Лист (1мм)</v>
          </cell>
        </row>
        <row r="26">
          <cell r="B26" t="str">
            <v>Проволока Ф2,5мм</v>
          </cell>
        </row>
        <row r="27">
          <cell r="B27" t="str">
            <v>Проволока Ф2мм</v>
          </cell>
        </row>
        <row r="28">
          <cell r="B28" t="str">
            <v>Проволока Ф3,5мм</v>
          </cell>
        </row>
        <row r="29">
          <cell r="B29" t="str">
            <v>Проволока Ф3мм</v>
          </cell>
        </row>
        <row r="30">
          <cell r="B30" t="str">
            <v>Проволока Ф4,5мм</v>
          </cell>
        </row>
        <row r="31">
          <cell r="B31" t="str">
            <v>Проволока Ф4мм</v>
          </cell>
        </row>
        <row r="32">
          <cell r="B32" t="str">
            <v>Проволока Ф5мм</v>
          </cell>
        </row>
        <row r="33">
          <cell r="B33" t="str">
            <v>Проволока Ф6мм</v>
          </cell>
        </row>
        <row r="34">
          <cell r="B34" t="str">
            <v>Профиль 10х10</v>
          </cell>
        </row>
        <row r="35">
          <cell r="B35" t="str">
            <v>Профиль 15х15</v>
          </cell>
        </row>
        <row r="36">
          <cell r="B36" t="str">
            <v>Профиль 20х10</v>
          </cell>
        </row>
        <row r="37">
          <cell r="B37" t="str">
            <v>Профиль 20х20</v>
          </cell>
        </row>
        <row r="38">
          <cell r="B38" t="str">
            <v>Профиль 25х25</v>
          </cell>
        </row>
        <row r="39">
          <cell r="B39" t="str">
            <v>Профиль 30х10</v>
          </cell>
        </row>
        <row r="40">
          <cell r="B40" t="str">
            <v>Профиль 40х20</v>
          </cell>
        </row>
        <row r="41">
          <cell r="B41" t="str">
            <v>Профиль 40х25</v>
          </cell>
        </row>
        <row r="42">
          <cell r="B42" t="str">
            <v>Профиль 50х25</v>
          </cell>
        </row>
        <row r="43">
          <cell r="B43" t="str">
            <v>Профиль 60х30</v>
          </cell>
        </row>
        <row r="44">
          <cell r="B44" t="str">
            <v>Профиль 80х40</v>
          </cell>
        </row>
        <row r="45">
          <cell r="B45" t="str">
            <v>Бегунок</v>
          </cell>
        </row>
        <row r="46">
          <cell r="B46" t="str">
            <v>Кранштеин</v>
          </cell>
        </row>
        <row r="47">
          <cell r="B47" t="str">
            <v>Прут Ф10 мм</v>
          </cell>
        </row>
        <row r="48">
          <cell r="B48" t="str">
            <v>Прут Ф8мм</v>
          </cell>
        </row>
        <row r="49">
          <cell r="B49" t="str">
            <v>Труба 1 д</v>
          </cell>
        </row>
        <row r="50">
          <cell r="B50" t="str">
            <v>Труба 1/2 д</v>
          </cell>
        </row>
        <row r="51">
          <cell r="B51" t="str">
            <v xml:space="preserve">Труба 3/4 д </v>
          </cell>
        </row>
        <row r="52">
          <cell r="B52" t="str">
            <v>Угольник 25х25</v>
          </cell>
        </row>
        <row r="53">
          <cell r="B53" t="str">
            <v>Угольник 32х32</v>
          </cell>
        </row>
        <row r="54">
          <cell r="B54" t="str">
            <v>Угольник 40х40</v>
          </cell>
        </row>
        <row r="55">
          <cell r="B55" t="str">
            <v>Угольник 50х50</v>
          </cell>
        </row>
        <row r="56">
          <cell r="B56" t="str">
            <v>Хомут (разные)</v>
          </cell>
        </row>
        <row r="57">
          <cell r="B57" t="str">
            <v>Полоса 20</v>
          </cell>
        </row>
        <row r="58">
          <cell r="B58" t="str">
            <v>Полоса 25</v>
          </cell>
        </row>
        <row r="59">
          <cell r="B59" t="str">
            <v>Полоса 30</v>
          </cell>
        </row>
        <row r="60">
          <cell r="B60" t="str">
            <v>Полоса 50</v>
          </cell>
        </row>
        <row r="61">
          <cell r="B61" t="str">
            <v>Полиэтилен</v>
          </cell>
        </row>
        <row r="62">
          <cell r="B62" t="str">
            <v>Пробки 10х10</v>
          </cell>
        </row>
        <row r="63">
          <cell r="B63" t="str">
            <v>Пробки 15х15</v>
          </cell>
        </row>
        <row r="64">
          <cell r="B64" t="str">
            <v>Пробки 20х10</v>
          </cell>
        </row>
        <row r="65">
          <cell r="B65" t="str">
            <v>Пробки 20х20</v>
          </cell>
        </row>
        <row r="66">
          <cell r="B66" t="str">
            <v>Пробки 25х25</v>
          </cell>
        </row>
        <row r="67">
          <cell r="B67" t="str">
            <v>Пробки 40х20</v>
          </cell>
        </row>
        <row r="68">
          <cell r="B68" t="str">
            <v>Пробки 40х25</v>
          </cell>
        </row>
      </sheetData>
      <sheetData sheetId="5">
        <row r="2">
          <cell r="C2" t="str">
            <v>Malın və ya işin adı</v>
          </cell>
          <cell r="D2" t="str">
            <v>F3</v>
          </cell>
        </row>
        <row r="3">
          <cell r="C3" t="str">
            <v>Lampa (gün işığı) 430</v>
          </cell>
          <cell r="D3" t="str">
            <v>ədəd</v>
          </cell>
          <cell r="E3">
            <v>42999</v>
          </cell>
          <cell r="F3">
            <v>1.9</v>
          </cell>
        </row>
        <row r="4">
          <cell r="C4" t="str">
            <v>Lampa (gün işığı) 900</v>
          </cell>
          <cell r="D4" t="str">
            <v>ədəd</v>
          </cell>
          <cell r="E4">
            <v>42999</v>
          </cell>
          <cell r="F4">
            <v>2.6</v>
          </cell>
        </row>
        <row r="5">
          <cell r="C5" t="str">
            <v>Neon işıqı (lent)</v>
          </cell>
          <cell r="D5" t="str">
            <v>m</v>
          </cell>
          <cell r="E5">
            <v>42999</v>
          </cell>
          <cell r="F5">
            <v>2.4</v>
          </cell>
        </row>
        <row r="6">
          <cell r="C6" t="str">
            <v>Qol  15 sm</v>
          </cell>
          <cell r="D6" t="str">
            <v>ədəd</v>
          </cell>
          <cell r="E6">
            <v>42991</v>
          </cell>
          <cell r="F6">
            <v>0.65</v>
          </cell>
        </row>
        <row r="7">
          <cell r="C7" t="str">
            <v>Qol  30 sm</v>
          </cell>
          <cell r="D7" t="str">
            <v>ədəd</v>
          </cell>
          <cell r="E7">
            <v>42999</v>
          </cell>
          <cell r="F7">
            <v>1.05</v>
          </cell>
        </row>
        <row r="8">
          <cell r="C8" t="str">
            <v>Qol  35 sm</v>
          </cell>
          <cell r="D8" t="str">
            <v>ədəd</v>
          </cell>
          <cell r="E8">
            <v>42962</v>
          </cell>
          <cell r="F8">
            <v>1.2</v>
          </cell>
        </row>
        <row r="9">
          <cell r="C9" t="str">
            <v>Qol  40 sm</v>
          </cell>
          <cell r="D9" t="str">
            <v>ədəd</v>
          </cell>
          <cell r="E9">
            <v>42978</v>
          </cell>
          <cell r="F9">
            <v>1.35</v>
          </cell>
        </row>
        <row r="10">
          <cell r="C10" t="str">
            <v>Qol  45 sm</v>
          </cell>
          <cell r="D10" t="str">
            <v>ədəd</v>
          </cell>
          <cell r="E10">
            <v>42873</v>
          </cell>
          <cell r="F10">
            <v>1.4</v>
          </cell>
        </row>
        <row r="11">
          <cell r="C11" t="str">
            <v>Qol 20 sm</v>
          </cell>
          <cell r="D11" t="str">
            <v>ədəd</v>
          </cell>
          <cell r="E11">
            <v>42999</v>
          </cell>
          <cell r="F11">
            <v>0.75</v>
          </cell>
        </row>
        <row r="12">
          <cell r="C12" t="str">
            <v>Qol 25 sm</v>
          </cell>
          <cell r="D12" t="str">
            <v>ədəd</v>
          </cell>
          <cell r="E12">
            <v>42991</v>
          </cell>
          <cell r="F12">
            <v>0.85</v>
          </cell>
        </row>
        <row r="13">
          <cell r="C13" t="str">
            <v>Qol ekonom (Xrom)</v>
          </cell>
          <cell r="D13" t="str">
            <v>ədəd</v>
          </cell>
          <cell r="E13">
            <v>42905</v>
          </cell>
          <cell r="F13">
            <v>2.2000000000000002</v>
          </cell>
        </row>
        <row r="14">
          <cell r="C14" t="str">
            <v>Qol-profil 200 (xrom) (ekonom panel)</v>
          </cell>
          <cell r="D14" t="str">
            <v>ədəd</v>
          </cell>
          <cell r="E14">
            <v>42962</v>
          </cell>
          <cell r="F14">
            <v>1.9</v>
          </cell>
        </row>
        <row r="15">
          <cell r="C15" t="str">
            <v>Qulp xrom</v>
          </cell>
          <cell r="D15" t="str">
            <v>ədəd</v>
          </cell>
          <cell r="E15">
            <v>42813</v>
          </cell>
          <cell r="F15">
            <v>0.4</v>
          </cell>
        </row>
        <row r="16">
          <cell r="C16" t="str">
            <v>Künclük (metal) 25x25</v>
          </cell>
          <cell r="D16" t="str">
            <v>m</v>
          </cell>
          <cell r="E16">
            <v>42922</v>
          </cell>
          <cell r="F16">
            <v>1</v>
          </cell>
        </row>
        <row r="17">
          <cell r="C17" t="str">
            <v>Künclük (metal) 63x63</v>
          </cell>
          <cell r="D17" t="str">
            <v>m</v>
          </cell>
          <cell r="E17">
            <v>42935</v>
          </cell>
          <cell r="F17">
            <v>5.91</v>
          </cell>
        </row>
        <row r="18">
          <cell r="C18" t="str">
            <v>Künclük (metal) 40x40</v>
          </cell>
          <cell r="D18" t="str">
            <v>m</v>
          </cell>
          <cell r="E18">
            <v>42924</v>
          </cell>
          <cell r="F18">
            <v>0.08</v>
          </cell>
        </row>
        <row r="19">
          <cell r="C19" t="str">
            <v>Vərəq 0,7 mm</v>
          </cell>
          <cell r="D19" t="str">
            <v>m2</v>
          </cell>
          <cell r="E19">
            <v>42916</v>
          </cell>
          <cell r="F19">
            <v>7.4</v>
          </cell>
        </row>
        <row r="20">
          <cell r="C20" t="str">
            <v>Vərəq 0,9 mm</v>
          </cell>
          <cell r="D20" t="str">
            <v>m2</v>
          </cell>
          <cell r="E20">
            <v>42999</v>
          </cell>
          <cell r="F20">
            <v>10.48</v>
          </cell>
        </row>
        <row r="21">
          <cell r="C21" t="str">
            <v>Vərəq 0,9 mm (dəlikli)</v>
          </cell>
          <cell r="D21" t="str">
            <v>m2</v>
          </cell>
          <cell r="E21">
            <v>42342</v>
          </cell>
          <cell r="F21">
            <v>17</v>
          </cell>
        </row>
        <row r="22">
          <cell r="C22" t="str">
            <v>Vərəq 1,3 mm</v>
          </cell>
          <cell r="D22" t="str">
            <v>m2</v>
          </cell>
          <cell r="E22">
            <v>42951</v>
          </cell>
          <cell r="F22">
            <v>13.75</v>
          </cell>
        </row>
        <row r="23">
          <cell r="C23" t="str">
            <v>Vərəq 0,5 mm</v>
          </cell>
          <cell r="D23" t="str">
            <v>m2</v>
          </cell>
          <cell r="E23">
            <v>42998</v>
          </cell>
          <cell r="F23">
            <v>5.5</v>
          </cell>
        </row>
        <row r="24">
          <cell r="C24" t="str">
            <v>Vərəq 2 mm</v>
          </cell>
          <cell r="D24" t="str">
            <v>m2</v>
          </cell>
          <cell r="E24">
            <v>42994</v>
          </cell>
          <cell r="F24">
            <v>19.09</v>
          </cell>
        </row>
        <row r="25">
          <cell r="C25" t="str">
            <v>Vərəq (sinklənmış) 0.7mm</v>
          </cell>
          <cell r="D25" t="str">
            <v>m2</v>
          </cell>
          <cell r="E25">
            <v>42569</v>
          </cell>
          <cell r="F25">
            <v>9.1</v>
          </cell>
        </row>
        <row r="26">
          <cell r="C26" t="str">
            <v>Lazer (metal)</v>
          </cell>
          <cell r="D26" t="str">
            <v>m</v>
          </cell>
          <cell r="F26">
            <v>6.3</v>
          </cell>
        </row>
        <row r="27">
          <cell r="C27" t="str">
            <v>Mil (10 mm)</v>
          </cell>
          <cell r="D27" t="str">
            <v>m</v>
          </cell>
          <cell r="E27">
            <v>42829</v>
          </cell>
          <cell r="F27">
            <v>1.3</v>
          </cell>
        </row>
        <row r="28">
          <cell r="C28" t="str">
            <v>Profil (60x60)</v>
          </cell>
          <cell r="D28" t="str">
            <v>m</v>
          </cell>
          <cell r="E28">
            <v>42408</v>
          </cell>
          <cell r="F28">
            <v>0.65</v>
          </cell>
        </row>
        <row r="29">
          <cell r="C29" t="str">
            <v>Profil 10x10</v>
          </cell>
          <cell r="D29" t="str">
            <v>m</v>
          </cell>
          <cell r="E29">
            <v>42913</v>
          </cell>
          <cell r="F29">
            <v>0.49</v>
          </cell>
        </row>
        <row r="30">
          <cell r="C30" t="str">
            <v>Profil 10x20</v>
          </cell>
          <cell r="D30" t="str">
            <v>m</v>
          </cell>
          <cell r="E30">
            <v>42940</v>
          </cell>
          <cell r="F30">
            <v>0.56999999999999995</v>
          </cell>
        </row>
        <row r="31">
          <cell r="C31" t="str">
            <v>Profil 20x20</v>
          </cell>
          <cell r="D31" t="str">
            <v>m</v>
          </cell>
          <cell r="E31">
            <v>42947</v>
          </cell>
          <cell r="F31">
            <v>0.9</v>
          </cell>
        </row>
        <row r="32">
          <cell r="C32" t="str">
            <v>Profil 20x40</v>
          </cell>
          <cell r="D32" t="str">
            <v>m</v>
          </cell>
          <cell r="E32">
            <v>42884</v>
          </cell>
          <cell r="F32">
            <v>1.1000000000000001</v>
          </cell>
        </row>
        <row r="33">
          <cell r="C33" t="str">
            <v>Profil 25x25</v>
          </cell>
          <cell r="D33" t="str">
            <v>m</v>
          </cell>
          <cell r="E33">
            <v>42978</v>
          </cell>
          <cell r="F33">
            <v>0.93</v>
          </cell>
        </row>
        <row r="34">
          <cell r="C34" t="str">
            <v>Profil 25x40</v>
          </cell>
          <cell r="D34" t="str">
            <v>m</v>
          </cell>
          <cell r="E34">
            <v>42991</v>
          </cell>
          <cell r="F34">
            <v>1.52</v>
          </cell>
        </row>
        <row r="35">
          <cell r="C35" t="str">
            <v>Profil 40x25 (dəlikli) 1 tərəfli</v>
          </cell>
          <cell r="E35">
            <v>42573</v>
          </cell>
          <cell r="F35">
            <v>1.1499999999999999</v>
          </cell>
        </row>
        <row r="36">
          <cell r="C36" t="str">
            <v>Profil 40x25 (dəlikli) 2 tərəfli</v>
          </cell>
          <cell r="E36">
            <v>42573</v>
          </cell>
          <cell r="F36">
            <v>1.1499999999999999</v>
          </cell>
        </row>
        <row r="37">
          <cell r="C37" t="str">
            <v>Profil 60x30 (dəlikli) 1 tərəfli</v>
          </cell>
          <cell r="E37">
            <v>42573</v>
          </cell>
          <cell r="F37">
            <v>1.1499999999999999</v>
          </cell>
        </row>
        <row r="38">
          <cell r="C38" t="str">
            <v>Profil 60x30 (dəlikli) 2 tərəfli</v>
          </cell>
          <cell r="E38">
            <v>42573</v>
          </cell>
          <cell r="F38">
            <v>1.1499999999999999</v>
          </cell>
        </row>
        <row r="39">
          <cell r="C39" t="str">
            <v>Profil 60x30x2</v>
          </cell>
          <cell r="D39" t="str">
            <v>m</v>
          </cell>
          <cell r="E39">
            <v>42641</v>
          </cell>
          <cell r="F39">
            <v>3.33</v>
          </cell>
        </row>
        <row r="40">
          <cell r="C40" t="str">
            <v>Təkər Ø100 fırlanan</v>
          </cell>
          <cell r="D40" t="str">
            <v>ədəd</v>
          </cell>
          <cell r="E40">
            <v>42818</v>
          </cell>
          <cell r="F40">
            <v>6.5</v>
          </cell>
        </row>
        <row r="41">
          <cell r="C41" t="str">
            <v>Təkər Ø100 fırlanan tormozsuz</v>
          </cell>
          <cell r="D41" t="str">
            <v>ədəd</v>
          </cell>
          <cell r="E41">
            <v>42818</v>
          </cell>
          <cell r="F41">
            <v>5.5</v>
          </cell>
        </row>
        <row r="42">
          <cell r="C42" t="str">
            <v>Təkər Ø150</v>
          </cell>
          <cell r="D42" t="str">
            <v>ədəd</v>
          </cell>
          <cell r="E42">
            <v>42172</v>
          </cell>
          <cell r="F42">
            <v>5.6</v>
          </cell>
        </row>
        <row r="43">
          <cell r="C43" t="str">
            <v>Təkər Ø200 sərbəst</v>
          </cell>
          <cell r="D43" t="str">
            <v>ədəd</v>
          </cell>
          <cell r="E43">
            <v>42801</v>
          </cell>
          <cell r="F43">
            <v>15</v>
          </cell>
        </row>
        <row r="44">
          <cell r="C44" t="str">
            <v>Təkər Ø200 sərbəst</v>
          </cell>
          <cell r="D44" t="str">
            <v>ədəd</v>
          </cell>
          <cell r="E44">
            <v>42801</v>
          </cell>
          <cell r="F44">
            <v>17</v>
          </cell>
        </row>
        <row r="45">
          <cell r="C45" t="str">
            <v>Təkər  Ø50mm (fırlanan) (tormozsuz)</v>
          </cell>
          <cell r="D45" t="str">
            <v>ədəd</v>
          </cell>
          <cell r="E45">
            <v>42573</v>
          </cell>
          <cell r="F45">
            <v>1.8</v>
          </cell>
        </row>
        <row r="46">
          <cell r="C46" t="str">
            <v xml:space="preserve">Məftil </v>
          </cell>
          <cell r="D46" t="str">
            <v>kq</v>
          </cell>
          <cell r="E46">
            <v>43005</v>
          </cell>
          <cell r="F46">
            <v>1.23</v>
          </cell>
        </row>
        <row r="47">
          <cell r="C47" t="str">
            <v>Boru Ø 22</v>
          </cell>
          <cell r="D47" t="str">
            <v>m</v>
          </cell>
          <cell r="E47">
            <v>42958</v>
          </cell>
          <cell r="F47">
            <v>0.9</v>
          </cell>
        </row>
        <row r="48">
          <cell r="C48" t="str">
            <v>Boru Ø 32</v>
          </cell>
          <cell r="D48" t="str">
            <v>m</v>
          </cell>
          <cell r="E48">
            <v>42905</v>
          </cell>
          <cell r="F48">
            <v>3.15</v>
          </cell>
        </row>
        <row r="49">
          <cell r="C49" t="str">
            <v>Boru  xrom Ø 25 mm</v>
          </cell>
          <cell r="D49" t="str">
            <v>m</v>
          </cell>
          <cell r="E49">
            <v>42936</v>
          </cell>
          <cell r="F49">
            <v>1.4</v>
          </cell>
        </row>
        <row r="50">
          <cell r="C50" t="str">
            <v>Probka  ayaq 20x20</v>
          </cell>
          <cell r="D50" t="str">
            <v>əd</v>
          </cell>
          <cell r="E50">
            <v>43003</v>
          </cell>
          <cell r="F50">
            <v>0.7</v>
          </cell>
        </row>
        <row r="51">
          <cell r="C51" t="str">
            <v>Probka  25x25 iç</v>
          </cell>
          <cell r="D51" t="str">
            <v>əd</v>
          </cell>
          <cell r="E51">
            <v>43004</v>
          </cell>
          <cell r="F51">
            <v>0.6</v>
          </cell>
        </row>
        <row r="52">
          <cell r="C52" t="str">
            <v>Probka 20x20 cöl</v>
          </cell>
          <cell r="D52" t="str">
            <v>əd</v>
          </cell>
          <cell r="E52">
            <v>43004</v>
          </cell>
          <cell r="F52">
            <v>0.5</v>
          </cell>
        </row>
        <row r="53">
          <cell r="C53" t="str">
            <v>Probka  ayaq 25x25</v>
          </cell>
          <cell r="D53" t="str">
            <v>əd</v>
          </cell>
          <cell r="E53">
            <v>43004</v>
          </cell>
          <cell r="F53">
            <v>0.8</v>
          </cell>
        </row>
        <row r="54">
          <cell r="C54" t="str">
            <v>Probka 20x20 iç</v>
          </cell>
          <cell r="D54" t="str">
            <v>əd</v>
          </cell>
          <cell r="E54">
            <v>43004</v>
          </cell>
          <cell r="F54">
            <v>0.3</v>
          </cell>
        </row>
        <row r="55">
          <cell r="C55" t="str">
            <v xml:space="preserve">Boya </v>
          </cell>
          <cell r="D55" t="str">
            <v>kq</v>
          </cell>
          <cell r="E55">
            <v>42928</v>
          </cell>
          <cell r="F55">
            <v>8.5</v>
          </cell>
        </row>
        <row r="56">
          <cell r="C56" t="str">
            <v>Profil 30x30</v>
          </cell>
          <cell r="D56" t="str">
            <v>m</v>
          </cell>
          <cell r="F56">
            <v>1.1100000000000001</v>
          </cell>
        </row>
        <row r="57">
          <cell r="C57" t="str">
            <v>Probka 30x30</v>
          </cell>
          <cell r="D57" t="str">
            <v>əd</v>
          </cell>
          <cell r="F57">
            <v>0.11</v>
          </cell>
        </row>
        <row r="58">
          <cell r="C58" t="str">
            <v>Polietilen</v>
          </cell>
          <cell r="D58" t="str">
            <v>kq</v>
          </cell>
          <cell r="F58">
            <v>2.5499999999999998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229"/>
  <sheetViews>
    <sheetView tabSelected="1" workbookViewId="0">
      <selection activeCell="B20" sqref="B20:L21"/>
    </sheetView>
  </sheetViews>
  <sheetFormatPr defaultColWidth="1.7109375" defaultRowHeight="9" customHeight="1" x14ac:dyDescent="0.15"/>
  <cols>
    <col min="1" max="1" width="1.7109375" style="8"/>
    <col min="2" max="3" width="2" style="8" bestFit="1" customWidth="1"/>
    <col min="4" max="58" width="1.7109375" style="8"/>
    <col min="59" max="59" width="1.7109375" style="6"/>
    <col min="60" max="60" width="11.5703125" style="6" hidden="1" customWidth="1"/>
    <col min="61" max="215" width="1.7109375" style="6"/>
    <col min="216" max="16384" width="1.7109375" style="8"/>
  </cols>
  <sheetData>
    <row r="1" spans="1:60" ht="9" customHeight="1" x14ac:dyDescent="0.15">
      <c r="A1" s="1"/>
      <c r="B1" s="1"/>
      <c r="C1" s="1"/>
      <c r="D1" s="1"/>
      <c r="E1" s="1"/>
      <c r="F1" s="1"/>
      <c r="G1" s="2" t="s">
        <v>0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1"/>
      <c r="Y1" s="4" t="s">
        <v>1</v>
      </c>
      <c r="Z1" s="4"/>
      <c r="AA1" s="4"/>
      <c r="AB1" s="4"/>
      <c r="AC1" s="4"/>
      <c r="AD1" s="5"/>
      <c r="AE1" s="5"/>
      <c r="AF1" s="5"/>
      <c r="AG1" s="5"/>
      <c r="AH1" s="5"/>
      <c r="AI1" s="5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H1" s="7" t="s">
        <v>2</v>
      </c>
    </row>
    <row r="2" spans="1:60" ht="6" customHeight="1" x14ac:dyDescent="0.15">
      <c r="A2" s="1"/>
      <c r="B2" s="1"/>
      <c r="C2" s="1"/>
      <c r="D2" s="1"/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1"/>
      <c r="Y2" s="9"/>
      <c r="Z2" s="9"/>
      <c r="AA2" s="9"/>
      <c r="AB2" s="9"/>
      <c r="AC2" s="9"/>
      <c r="AD2" s="10"/>
      <c r="AE2" s="10"/>
      <c r="AF2" s="10"/>
      <c r="AG2" s="10"/>
      <c r="AH2" s="10"/>
      <c r="AI2" s="10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H2" s="7"/>
    </row>
    <row r="3" spans="1:60" ht="9" customHeight="1" x14ac:dyDescent="0.15">
      <c r="A3" s="1"/>
      <c r="B3" s="11" t="s">
        <v>3</v>
      </c>
      <c r="C3" s="11"/>
      <c r="D3" s="11"/>
      <c r="E3" s="11"/>
      <c r="F3" s="11"/>
      <c r="G3" s="12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4" t="s">
        <v>4</v>
      </c>
      <c r="AG3" s="14"/>
      <c r="AH3" s="14"/>
      <c r="AI3" s="14"/>
      <c r="AJ3" s="14"/>
      <c r="AK3" s="15">
        <f ca="1">NOW()</f>
        <v>43021.553683449078</v>
      </c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H3" s="7"/>
    </row>
    <row r="4" spans="1:60" ht="9" customHeight="1" x14ac:dyDescent="0.15">
      <c r="A4" s="1"/>
      <c r="B4" s="11"/>
      <c r="C4" s="11"/>
      <c r="D4" s="11"/>
      <c r="E4" s="11"/>
      <c r="F4" s="11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4"/>
      <c r="AG4" s="14"/>
      <c r="AH4" s="14"/>
      <c r="AI4" s="14"/>
      <c r="AJ4" s="14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</row>
    <row r="5" spans="1:60" ht="9" customHeight="1" x14ac:dyDescent="0.15">
      <c r="A5" s="1"/>
      <c r="B5" s="18" t="s">
        <v>5</v>
      </c>
      <c r="C5" s="18"/>
      <c r="D5" s="18"/>
      <c r="E5" s="18"/>
      <c r="F5" s="18"/>
      <c r="G5" s="18"/>
      <c r="H5" s="18"/>
      <c r="I5" s="18"/>
      <c r="J5" s="18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20" t="s">
        <v>6</v>
      </c>
      <c r="AM5" s="20"/>
      <c r="AN5" s="20"/>
      <c r="AO5" s="20"/>
      <c r="AP5" s="21">
        <v>1</v>
      </c>
      <c r="AQ5" s="21"/>
      <c r="AR5" s="21"/>
      <c r="AS5" s="21"/>
      <c r="AT5" s="21"/>
      <c r="AU5" s="2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</row>
    <row r="6" spans="1:60" ht="9" customHeight="1" x14ac:dyDescent="0.15">
      <c r="A6" s="1"/>
      <c r="B6" s="18"/>
      <c r="C6" s="18"/>
      <c r="D6" s="18"/>
      <c r="E6" s="18"/>
      <c r="F6" s="18"/>
      <c r="G6" s="18"/>
      <c r="H6" s="18"/>
      <c r="I6" s="18"/>
      <c r="J6" s="18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3"/>
      <c r="AM6" s="23"/>
      <c r="AN6" s="23"/>
      <c r="AO6" s="23"/>
      <c r="AP6" s="22"/>
      <c r="AQ6" s="22"/>
      <c r="AR6" s="22"/>
      <c r="AS6" s="22"/>
      <c r="AT6" s="22"/>
      <c r="AU6" s="22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</row>
    <row r="7" spans="1:60" ht="9" customHeight="1" x14ac:dyDescent="0.15">
      <c r="A7" s="1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</row>
    <row r="8" spans="1:60" ht="9" customHeight="1" x14ac:dyDescent="0.15">
      <c r="A8" s="1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</row>
    <row r="9" spans="1:60" ht="9" customHeight="1" x14ac:dyDescent="0.15">
      <c r="A9" s="1"/>
      <c r="B9" s="1"/>
      <c r="C9" s="1"/>
      <c r="D9" s="1"/>
      <c r="E9" s="1"/>
      <c r="F9" s="1"/>
      <c r="G9" s="1"/>
      <c r="H9" s="1"/>
      <c r="I9" s="24" t="s">
        <v>7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1"/>
      <c r="Z9" s="1"/>
      <c r="AA9" s="1"/>
      <c r="AB9" s="1"/>
      <c r="AC9" s="1"/>
      <c r="AD9" s="1"/>
      <c r="AE9" s="1"/>
      <c r="AF9" s="1"/>
      <c r="AG9" s="25" t="s">
        <v>8</v>
      </c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</row>
    <row r="10" spans="1:60" ht="9" customHeight="1" thickBot="1" x14ac:dyDescent="0.2">
      <c r="A10" s="1"/>
      <c r="B10" s="1"/>
      <c r="C10" s="1"/>
      <c r="D10" s="1"/>
      <c r="E10" s="1"/>
      <c r="F10" s="1"/>
      <c r="G10" s="1"/>
      <c r="H10" s="1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1"/>
      <c r="Z10" s="1"/>
      <c r="AA10" s="1"/>
      <c r="AB10" s="1"/>
      <c r="AC10" s="1"/>
      <c r="AD10" s="1"/>
      <c r="AE10" s="1"/>
      <c r="AF10" s="1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</row>
    <row r="11" spans="1:60" ht="5.25" customHeight="1" x14ac:dyDescent="0.15">
      <c r="A11" s="1"/>
      <c r="B11" s="28" t="s">
        <v>9</v>
      </c>
      <c r="C11" s="29"/>
      <c r="D11" s="29"/>
      <c r="E11" s="29"/>
      <c r="F11" s="29"/>
      <c r="G11" s="29"/>
      <c r="H11" s="29"/>
      <c r="I11" s="29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1"/>
      <c r="AG11" s="32" t="s">
        <v>10</v>
      </c>
      <c r="AH11" s="33"/>
      <c r="AI11" s="33"/>
      <c r="AJ11" s="33"/>
      <c r="AK11" s="33"/>
      <c r="AL11" s="33"/>
      <c r="AM11" s="33"/>
      <c r="AN11" s="33"/>
      <c r="AO11" s="33"/>
      <c r="AP11" s="1"/>
      <c r="AQ11" s="1"/>
      <c r="AR11" s="33" t="s">
        <v>11</v>
      </c>
      <c r="AS11" s="33"/>
      <c r="AT11" s="33"/>
      <c r="AU11" s="33"/>
      <c r="AV11" s="33"/>
      <c r="AW11" s="33"/>
      <c r="AX11" s="1"/>
      <c r="AY11" s="1"/>
      <c r="AZ11" s="1"/>
      <c r="BA11" s="34" t="s">
        <v>12</v>
      </c>
      <c r="BB11" s="33"/>
      <c r="BC11" s="33"/>
      <c r="BD11" s="33"/>
      <c r="BE11" s="33"/>
      <c r="BF11" s="35"/>
    </row>
    <row r="12" spans="1:60" ht="7.5" customHeight="1" x14ac:dyDescent="0.15">
      <c r="A12" s="1"/>
      <c r="B12" s="36"/>
      <c r="C12" s="37"/>
      <c r="D12" s="37"/>
      <c r="E12" s="37"/>
      <c r="F12" s="37"/>
      <c r="G12" s="37"/>
      <c r="H12" s="37"/>
      <c r="I12" s="37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9"/>
      <c r="AG12" s="40"/>
      <c r="AH12" s="14"/>
      <c r="AI12" s="14"/>
      <c r="AJ12" s="14"/>
      <c r="AK12" s="14"/>
      <c r="AL12" s="14"/>
      <c r="AM12" s="14"/>
      <c r="AN12" s="14"/>
      <c r="AO12" s="14"/>
      <c r="AP12" s="41"/>
      <c r="AQ12" s="41"/>
      <c r="AR12" s="14"/>
      <c r="AS12" s="14"/>
      <c r="AT12" s="14"/>
      <c r="AU12" s="14"/>
      <c r="AV12" s="14"/>
      <c r="AW12" s="14"/>
      <c r="AX12" s="41"/>
      <c r="AY12" s="41"/>
      <c r="AZ12" s="41"/>
      <c r="BA12" s="42"/>
      <c r="BB12" s="43"/>
      <c r="BC12" s="43"/>
      <c r="BD12" s="43"/>
      <c r="BE12" s="43"/>
      <c r="BF12" s="44"/>
    </row>
    <row r="13" spans="1:60" ht="9" customHeight="1" x14ac:dyDescent="0.15">
      <c r="A13" s="1"/>
      <c r="B13" s="36" t="s">
        <v>13</v>
      </c>
      <c r="C13" s="37"/>
      <c r="D13" s="37"/>
      <c r="E13" s="37"/>
      <c r="F13" s="37"/>
      <c r="G13" s="37"/>
      <c r="H13" s="37"/>
      <c r="I13" s="37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6">
        <f>IFERROR(CEILING((SUM(AK20:AQ53)*1.43/AP5),0.5),0)</f>
        <v>0</v>
      </c>
      <c r="AH13" s="46"/>
      <c r="AI13" s="46"/>
      <c r="AJ13" s="46"/>
      <c r="AK13" s="46"/>
      <c r="AL13" s="46"/>
      <c r="AM13" s="46"/>
      <c r="AN13" s="46"/>
      <c r="AO13" s="46"/>
      <c r="AP13" s="41"/>
      <c r="AQ13" s="46">
        <f>AK18</f>
        <v>0</v>
      </c>
      <c r="AR13" s="46"/>
      <c r="AS13" s="46"/>
      <c r="AT13" s="46"/>
      <c r="AU13" s="46"/>
      <c r="AV13" s="46"/>
      <c r="AW13" s="46"/>
      <c r="AX13" s="46"/>
      <c r="AY13" s="46"/>
      <c r="AZ13" s="41"/>
      <c r="BA13" s="47">
        <f>AQ13+AG13</f>
        <v>0</v>
      </c>
      <c r="BB13" s="47"/>
      <c r="BC13" s="47"/>
      <c r="BD13" s="47"/>
      <c r="BE13" s="47"/>
      <c r="BF13" s="47"/>
    </row>
    <row r="14" spans="1:60" ht="6" customHeight="1" x14ac:dyDescent="0.15">
      <c r="A14" s="1"/>
      <c r="B14" s="36"/>
      <c r="C14" s="37"/>
      <c r="D14" s="37"/>
      <c r="E14" s="37"/>
      <c r="F14" s="37"/>
      <c r="G14" s="37"/>
      <c r="H14" s="37"/>
      <c r="I14" s="37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46"/>
      <c r="AH14" s="46"/>
      <c r="AI14" s="46"/>
      <c r="AJ14" s="46"/>
      <c r="AK14" s="46"/>
      <c r="AL14" s="46"/>
      <c r="AM14" s="46"/>
      <c r="AN14" s="46"/>
      <c r="AO14" s="46"/>
      <c r="AP14" s="41"/>
      <c r="AQ14" s="46"/>
      <c r="AR14" s="46"/>
      <c r="AS14" s="46"/>
      <c r="AT14" s="46"/>
      <c r="AU14" s="46"/>
      <c r="AV14" s="46"/>
      <c r="AW14" s="46"/>
      <c r="AX14" s="46"/>
      <c r="AY14" s="46"/>
      <c r="AZ14" s="41"/>
      <c r="BA14" s="47"/>
      <c r="BB14" s="47"/>
      <c r="BC14" s="47"/>
      <c r="BD14" s="47"/>
      <c r="BE14" s="47"/>
      <c r="BF14" s="47"/>
    </row>
    <row r="15" spans="1:60" ht="9" customHeight="1" thickBot="1" x14ac:dyDescent="0.2">
      <c r="A15" s="1"/>
      <c r="B15" s="48"/>
      <c r="C15" s="49"/>
      <c r="D15" s="49"/>
      <c r="E15" s="49"/>
      <c r="F15" s="49"/>
      <c r="G15" s="49"/>
      <c r="H15" s="49"/>
      <c r="I15" s="49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</row>
    <row r="16" spans="1:60" ht="13.5" customHeight="1" x14ac:dyDescent="0.15">
      <c r="A16" s="1"/>
      <c r="B16" s="52" t="s">
        <v>14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4" t="s">
        <v>15</v>
      </c>
      <c r="N16" s="55"/>
      <c r="O16" s="55"/>
      <c r="P16" s="56"/>
      <c r="Q16" s="57" t="s">
        <v>16</v>
      </c>
      <c r="R16" s="30"/>
      <c r="S16" s="30"/>
      <c r="T16" s="30"/>
      <c r="U16" s="58"/>
      <c r="V16" s="54" t="s">
        <v>17</v>
      </c>
      <c r="W16" s="55"/>
      <c r="X16" s="55"/>
      <c r="Y16" s="55"/>
      <c r="Z16" s="56"/>
      <c r="AA16" s="57" t="s">
        <v>18</v>
      </c>
      <c r="AB16" s="30"/>
      <c r="AC16" s="30"/>
      <c r="AD16" s="30"/>
      <c r="AE16" s="30"/>
      <c r="AF16" s="31"/>
      <c r="AG16" s="45" t="s">
        <v>19</v>
      </c>
      <c r="AH16" s="45"/>
      <c r="AI16" s="45"/>
      <c r="AJ16" s="59"/>
      <c r="AK16" s="60" t="s">
        <v>12</v>
      </c>
      <c r="AL16" s="45"/>
      <c r="AM16" s="45"/>
      <c r="AN16" s="45"/>
      <c r="AO16" s="45"/>
      <c r="AP16" s="45"/>
      <c r="AQ16" s="59"/>
      <c r="AR16" s="60" t="s">
        <v>20</v>
      </c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59"/>
    </row>
    <row r="17" spans="1:58" ht="12" customHeight="1" x14ac:dyDescent="0.2">
      <c r="A17" s="1"/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64"/>
      <c r="O17" s="64"/>
      <c r="P17" s="65"/>
      <c r="Q17" s="66"/>
      <c r="R17" s="38"/>
      <c r="S17" s="38"/>
      <c r="T17" s="38"/>
      <c r="U17" s="67"/>
      <c r="V17" s="63"/>
      <c r="W17" s="64"/>
      <c r="X17" s="64"/>
      <c r="Y17" s="64"/>
      <c r="Z17" s="65"/>
      <c r="AA17" s="68" t="s">
        <v>21</v>
      </c>
      <c r="AB17" s="69"/>
      <c r="AC17" s="70"/>
      <c r="AD17" s="68" t="s">
        <v>22</v>
      </c>
      <c r="AE17" s="69"/>
      <c r="AF17" s="71"/>
      <c r="AG17" s="38"/>
      <c r="AH17" s="38"/>
      <c r="AI17" s="38"/>
      <c r="AJ17" s="67"/>
      <c r="AK17" s="66"/>
      <c r="AL17" s="38"/>
      <c r="AM17" s="38"/>
      <c r="AN17" s="38"/>
      <c r="AO17" s="38"/>
      <c r="AP17" s="38"/>
      <c r="AQ17" s="67"/>
      <c r="AR17" s="66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67"/>
    </row>
    <row r="18" spans="1:58" ht="6.95" customHeight="1" x14ac:dyDescent="0.15">
      <c r="A18" s="1"/>
      <c r="B18" s="72" t="s">
        <v>11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62" t="s">
        <v>23</v>
      </c>
      <c r="N18" s="62"/>
      <c r="O18" s="62"/>
      <c r="P18" s="62"/>
      <c r="Q18" s="47"/>
      <c r="R18" s="47"/>
      <c r="S18" s="47"/>
      <c r="T18" s="47"/>
      <c r="U18" s="47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74"/>
      <c r="AG18" s="75">
        <v>12</v>
      </c>
      <c r="AH18" s="47"/>
      <c r="AI18" s="47"/>
      <c r="AJ18" s="47"/>
      <c r="AK18" s="62">
        <f>IFERROR(Q18*AG18/AP5,"")</f>
        <v>0</v>
      </c>
      <c r="AL18" s="62"/>
      <c r="AM18" s="62"/>
      <c r="AN18" s="62"/>
      <c r="AO18" s="62"/>
      <c r="AP18" s="62"/>
      <c r="AQ18" s="62"/>
      <c r="AR18" s="60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59"/>
    </row>
    <row r="19" spans="1:58" ht="6.95" customHeight="1" x14ac:dyDescent="0.15">
      <c r="A19" s="1"/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62"/>
      <c r="N19" s="62"/>
      <c r="O19" s="62"/>
      <c r="P19" s="62"/>
      <c r="Q19" s="47"/>
      <c r="R19" s="47"/>
      <c r="S19" s="47"/>
      <c r="T19" s="47"/>
      <c r="U19" s="47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74"/>
      <c r="AG19" s="75"/>
      <c r="AH19" s="47"/>
      <c r="AI19" s="47"/>
      <c r="AJ19" s="47"/>
      <c r="AK19" s="62"/>
      <c r="AL19" s="62"/>
      <c r="AM19" s="62"/>
      <c r="AN19" s="62"/>
      <c r="AO19" s="62"/>
      <c r="AP19" s="62"/>
      <c r="AQ19" s="62"/>
      <c r="AR19" s="66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67"/>
    </row>
    <row r="20" spans="1:58" ht="6.95" customHeight="1" x14ac:dyDescent="0.15">
      <c r="A20" s="1"/>
      <c r="B20" s="144" t="str">
        <f>IF(MAX(F116:F172)&lt;ROW(1:1),"",VLOOKUP(ROW(1:1),A116:F172,2))</f>
        <v/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62">
        <f>IFERROR(VLOOKUP(B20,[1]base_xam!C$2:D$270,2,FALSE),0)</f>
        <v>0</v>
      </c>
      <c r="N20" s="62"/>
      <c r="O20" s="62"/>
      <c r="P20" s="62"/>
      <c r="Q20" s="47"/>
      <c r="R20" s="47"/>
      <c r="S20" s="47"/>
      <c r="T20" s="47"/>
      <c r="U20" s="47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74"/>
      <c r="AG20" s="78">
        <f>IFERROR(VLOOKUP(B20,[1]base_xam!C$3:F$270,4,FALSE),0)</f>
        <v>0</v>
      </c>
      <c r="AH20" s="62"/>
      <c r="AI20" s="62"/>
      <c r="AJ20" s="62"/>
      <c r="AK20" s="62" t="str">
        <f t="shared" ref="AK20" si="0">IFERROR(Q20*AG20/AP7,"")</f>
        <v/>
      </c>
      <c r="AL20" s="62"/>
      <c r="AM20" s="62"/>
      <c r="AN20" s="62"/>
      <c r="AO20" s="62"/>
      <c r="AP20" s="62"/>
      <c r="AQ20" s="62"/>
      <c r="AR20" s="60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59"/>
    </row>
    <row r="21" spans="1:58" ht="6.95" customHeight="1" x14ac:dyDescent="0.15">
      <c r="A21" s="1"/>
      <c r="B21" s="144"/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62"/>
      <c r="N21" s="62"/>
      <c r="O21" s="62"/>
      <c r="P21" s="62"/>
      <c r="Q21" s="47"/>
      <c r="R21" s="47"/>
      <c r="S21" s="47"/>
      <c r="T21" s="47"/>
      <c r="U21" s="47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74"/>
      <c r="AG21" s="78"/>
      <c r="AH21" s="62"/>
      <c r="AI21" s="62"/>
      <c r="AJ21" s="62"/>
      <c r="AK21" s="62"/>
      <c r="AL21" s="62"/>
      <c r="AM21" s="62"/>
      <c r="AN21" s="62"/>
      <c r="AO21" s="62"/>
      <c r="AP21" s="62"/>
      <c r="AQ21" s="62"/>
      <c r="AR21" s="66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67"/>
    </row>
    <row r="22" spans="1:58" ht="6.95" customHeight="1" x14ac:dyDescent="0.15">
      <c r="A22" s="1"/>
      <c r="B22" s="144" t="str">
        <f t="shared" ref="B22" si="1">IF(MAX(F118:F174)&lt;ROW(3:3),"",VLOOKUP(ROW(3:3),A118:F174,2))</f>
        <v/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62">
        <f>IFERROR(VLOOKUP(B22,[1]base_xam!C$2:D$270,2,FALSE),0)</f>
        <v>0</v>
      </c>
      <c r="N22" s="62"/>
      <c r="O22" s="62"/>
      <c r="P22" s="62"/>
      <c r="Q22" s="47"/>
      <c r="R22" s="47"/>
      <c r="S22" s="47"/>
      <c r="T22" s="47"/>
      <c r="U22" s="47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74"/>
      <c r="AG22" s="78">
        <f>IFERROR(VLOOKUP(B22,[1]base_xam!C$3:F$270,4,FALSE),0)</f>
        <v>0</v>
      </c>
      <c r="AH22" s="62"/>
      <c r="AI22" s="62"/>
      <c r="AJ22" s="62"/>
      <c r="AK22" s="62" t="str">
        <f t="shared" ref="AK22" si="2">IFERROR(Q22*AG22/AP9,"")</f>
        <v/>
      </c>
      <c r="AL22" s="62"/>
      <c r="AM22" s="62"/>
      <c r="AN22" s="62"/>
      <c r="AO22" s="62"/>
      <c r="AP22" s="62"/>
      <c r="AQ22" s="62"/>
      <c r="AR22" s="60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59"/>
    </row>
    <row r="23" spans="1:58" ht="6.95" customHeight="1" x14ac:dyDescent="0.15">
      <c r="A23" s="1"/>
      <c r="B23" s="144"/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62"/>
      <c r="N23" s="62"/>
      <c r="O23" s="62"/>
      <c r="P23" s="62"/>
      <c r="Q23" s="47"/>
      <c r="R23" s="47"/>
      <c r="S23" s="47"/>
      <c r="T23" s="47"/>
      <c r="U23" s="47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74"/>
      <c r="AG23" s="78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6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67"/>
    </row>
    <row r="24" spans="1:58" ht="6.95" customHeight="1" x14ac:dyDescent="0.15">
      <c r="A24" s="1"/>
      <c r="B24" s="144" t="str">
        <f t="shared" ref="B24" si="3">IF(MAX(F120:F176)&lt;ROW(5:5),"",VLOOKUP(ROW(5:5),A120:F176,2))</f>
        <v/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62">
        <f>IFERROR(VLOOKUP(B24,[1]base_xam!C$2:D$270,2,FALSE),0)</f>
        <v>0</v>
      </c>
      <c r="N24" s="62"/>
      <c r="O24" s="62"/>
      <c r="P24" s="62"/>
      <c r="Q24" s="47"/>
      <c r="R24" s="47"/>
      <c r="S24" s="47"/>
      <c r="T24" s="47"/>
      <c r="U24" s="47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74"/>
      <c r="AG24" s="78">
        <f>IFERROR(VLOOKUP(B24,[1]base_xam!C$3:F$270,4,FALSE),0)</f>
        <v>0</v>
      </c>
      <c r="AH24" s="62"/>
      <c r="AI24" s="62"/>
      <c r="AJ24" s="62"/>
      <c r="AK24" s="62" t="str">
        <f t="shared" ref="AK24" si="4">IFERROR(Q24*AG24/AP11,"")</f>
        <v/>
      </c>
      <c r="AL24" s="62"/>
      <c r="AM24" s="62"/>
      <c r="AN24" s="62"/>
      <c r="AO24" s="62"/>
      <c r="AP24" s="62"/>
      <c r="AQ24" s="62"/>
      <c r="AR24" s="60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59"/>
    </row>
    <row r="25" spans="1:58" ht="6.95" customHeight="1" x14ac:dyDescent="0.15">
      <c r="A25" s="1"/>
      <c r="B25" s="144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62"/>
      <c r="N25" s="62"/>
      <c r="O25" s="62"/>
      <c r="P25" s="62"/>
      <c r="Q25" s="47"/>
      <c r="R25" s="47"/>
      <c r="S25" s="47"/>
      <c r="T25" s="47"/>
      <c r="U25" s="47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74"/>
      <c r="AG25" s="78"/>
      <c r="AH25" s="62"/>
      <c r="AI25" s="62"/>
      <c r="AJ25" s="62"/>
      <c r="AK25" s="62"/>
      <c r="AL25" s="62"/>
      <c r="AM25" s="62"/>
      <c r="AN25" s="62"/>
      <c r="AO25" s="62"/>
      <c r="AP25" s="62"/>
      <c r="AQ25" s="62"/>
      <c r="AR25" s="66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67"/>
    </row>
    <row r="26" spans="1:58" ht="6.95" customHeight="1" x14ac:dyDescent="0.15">
      <c r="A26" s="1"/>
      <c r="B26" s="144" t="str">
        <f t="shared" ref="B26" si="5">IF(MAX(F122:F178)&lt;ROW(7:7),"",VLOOKUP(ROW(7:7),A122:F178,2))</f>
        <v/>
      </c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62">
        <f>IFERROR(VLOOKUP(B26,[1]base_xam!C$2:D$270,2,FALSE),0)</f>
        <v>0</v>
      </c>
      <c r="N26" s="62"/>
      <c r="O26" s="62"/>
      <c r="P26" s="62"/>
      <c r="Q26" s="47"/>
      <c r="R26" s="47"/>
      <c r="S26" s="47"/>
      <c r="T26" s="47"/>
      <c r="U26" s="47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74"/>
      <c r="AG26" s="78">
        <f>IFERROR(VLOOKUP(B26,[1]base_xam!C$3:F$270,4,FALSE),0)</f>
        <v>0</v>
      </c>
      <c r="AH26" s="62"/>
      <c r="AI26" s="62"/>
      <c r="AJ26" s="62"/>
      <c r="AK26" s="62" t="str">
        <f t="shared" ref="AK26" si="6">IFERROR(Q26*AG26/AP13,"")</f>
        <v/>
      </c>
      <c r="AL26" s="62"/>
      <c r="AM26" s="62"/>
      <c r="AN26" s="62"/>
      <c r="AO26" s="62"/>
      <c r="AP26" s="62"/>
      <c r="AQ26" s="62"/>
      <c r="AR26" s="60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59"/>
    </row>
    <row r="27" spans="1:58" ht="6.95" customHeight="1" x14ac:dyDescent="0.15">
      <c r="A27" s="1"/>
      <c r="B27" s="144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62"/>
      <c r="N27" s="62"/>
      <c r="O27" s="62"/>
      <c r="P27" s="62"/>
      <c r="Q27" s="47"/>
      <c r="R27" s="47"/>
      <c r="S27" s="47"/>
      <c r="T27" s="47"/>
      <c r="U27" s="47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74"/>
      <c r="AG27" s="78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6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67"/>
    </row>
    <row r="28" spans="1:58" ht="6.95" customHeight="1" x14ac:dyDescent="0.15">
      <c r="A28" s="1"/>
      <c r="B28" s="144" t="str">
        <f t="shared" ref="B28" si="7">IF(MAX(F124:F180)&lt;ROW(9:9),"",VLOOKUP(ROW(9:9),A124:F180,2))</f>
        <v/>
      </c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62">
        <f>IFERROR(VLOOKUP(B28,[1]base_xam!C$2:D$270,2,FALSE),0)</f>
        <v>0</v>
      </c>
      <c r="N28" s="62"/>
      <c r="O28" s="62"/>
      <c r="P28" s="62"/>
      <c r="Q28" s="47"/>
      <c r="R28" s="47"/>
      <c r="S28" s="47"/>
      <c r="T28" s="47"/>
      <c r="U28" s="47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74"/>
      <c r="AG28" s="78">
        <f>IFERROR(VLOOKUP(B28,[1]base_xam!C$3:F$270,4,FALSE),0)</f>
        <v>0</v>
      </c>
      <c r="AH28" s="62"/>
      <c r="AI28" s="62"/>
      <c r="AJ28" s="62"/>
      <c r="AK28" s="62" t="str">
        <f t="shared" ref="AK28" si="8">IFERROR(Q28*AG28/AP15,"")</f>
        <v/>
      </c>
      <c r="AL28" s="62"/>
      <c r="AM28" s="62"/>
      <c r="AN28" s="62"/>
      <c r="AO28" s="62"/>
      <c r="AP28" s="62"/>
      <c r="AQ28" s="62"/>
      <c r="AR28" s="60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59"/>
    </row>
    <row r="29" spans="1:58" ht="6.95" customHeight="1" x14ac:dyDescent="0.15">
      <c r="A29" s="1"/>
      <c r="B29" s="144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62"/>
      <c r="N29" s="62"/>
      <c r="O29" s="62"/>
      <c r="P29" s="62"/>
      <c r="Q29" s="47"/>
      <c r="R29" s="47"/>
      <c r="S29" s="47"/>
      <c r="T29" s="47"/>
      <c r="U29" s="47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74"/>
      <c r="AG29" s="78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6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67"/>
    </row>
    <row r="30" spans="1:58" ht="6.95" customHeight="1" x14ac:dyDescent="0.15">
      <c r="A30" s="1"/>
      <c r="B30" s="144" t="str">
        <f t="shared" ref="B30" si="9">IF(MAX(F126:F182)&lt;ROW(11:11),"",VLOOKUP(ROW(11:11),A126:F182,2))</f>
        <v/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62">
        <f>IFERROR(VLOOKUP(B30,[1]base_xam!C$2:D$270,2,FALSE),0)</f>
        <v>0</v>
      </c>
      <c r="N30" s="62"/>
      <c r="O30" s="62"/>
      <c r="P30" s="62"/>
      <c r="Q30" s="47"/>
      <c r="R30" s="47"/>
      <c r="S30" s="47"/>
      <c r="T30" s="47"/>
      <c r="U30" s="47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74"/>
      <c r="AG30" s="78">
        <f>IFERROR(VLOOKUP(B30,[1]base_xam!C$3:F$270,4,FALSE),0)</f>
        <v>0</v>
      </c>
      <c r="AH30" s="62"/>
      <c r="AI30" s="62"/>
      <c r="AJ30" s="62"/>
      <c r="AK30" s="62" t="str">
        <f t="shared" ref="AK30" si="10">IFERROR(Q30*AG30/AP17,"")</f>
        <v/>
      </c>
      <c r="AL30" s="62"/>
      <c r="AM30" s="62"/>
      <c r="AN30" s="62"/>
      <c r="AO30" s="62"/>
      <c r="AP30" s="62"/>
      <c r="AQ30" s="62"/>
      <c r="AR30" s="60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59"/>
    </row>
    <row r="31" spans="1:58" ht="6.95" customHeight="1" x14ac:dyDescent="0.15">
      <c r="A31" s="1"/>
      <c r="B31" s="144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62"/>
      <c r="N31" s="62"/>
      <c r="O31" s="62"/>
      <c r="P31" s="62"/>
      <c r="Q31" s="47"/>
      <c r="R31" s="47"/>
      <c r="S31" s="47"/>
      <c r="T31" s="47"/>
      <c r="U31" s="47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74"/>
      <c r="AG31" s="78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6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67"/>
    </row>
    <row r="32" spans="1:58" ht="6.95" customHeight="1" x14ac:dyDescent="0.15">
      <c r="A32" s="1"/>
      <c r="B32" s="144" t="str">
        <f t="shared" ref="B32" si="11">IF(MAX(F128:F184)&lt;ROW(13:13),"",VLOOKUP(ROW(13:13),A128:F184,2))</f>
        <v/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62">
        <f>IFERROR(VLOOKUP(B32,[1]base_xam!C$2:D$270,2,FALSE),0)</f>
        <v>0</v>
      </c>
      <c r="N32" s="62"/>
      <c r="O32" s="62"/>
      <c r="P32" s="62"/>
      <c r="Q32" s="47"/>
      <c r="R32" s="47"/>
      <c r="S32" s="47"/>
      <c r="T32" s="47"/>
      <c r="U32" s="47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74"/>
      <c r="AG32" s="78">
        <f>IFERROR(VLOOKUP(B32,[1]base_xam!C$3:F$270,4,FALSE),0)</f>
        <v>0</v>
      </c>
      <c r="AH32" s="62"/>
      <c r="AI32" s="62"/>
      <c r="AJ32" s="62"/>
      <c r="AK32" s="62" t="str">
        <f t="shared" ref="AK32" si="12">IFERROR(Q32*AG32/AP19,"")</f>
        <v/>
      </c>
      <c r="AL32" s="62"/>
      <c r="AM32" s="62"/>
      <c r="AN32" s="62"/>
      <c r="AO32" s="62"/>
      <c r="AP32" s="62"/>
      <c r="AQ32" s="62"/>
      <c r="AR32" s="60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59"/>
    </row>
    <row r="33" spans="1:58" ht="6.95" customHeight="1" x14ac:dyDescent="0.15">
      <c r="A33" s="1"/>
      <c r="B33" s="144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62"/>
      <c r="N33" s="62"/>
      <c r="O33" s="62"/>
      <c r="P33" s="62"/>
      <c r="Q33" s="47"/>
      <c r="R33" s="47"/>
      <c r="S33" s="47"/>
      <c r="T33" s="47"/>
      <c r="U33" s="47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74"/>
      <c r="AG33" s="78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6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67"/>
    </row>
    <row r="34" spans="1:58" ht="6.95" customHeight="1" x14ac:dyDescent="0.15">
      <c r="A34" s="1"/>
      <c r="B34" s="144" t="str">
        <f t="shared" ref="B34" si="13">IF(MAX(F130:F186)&lt;ROW(15:15),"",VLOOKUP(ROW(15:15),A130:F186,2))</f>
        <v/>
      </c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62">
        <f>IFERROR(VLOOKUP(B34,[1]base_xam!C$2:D$270,2,FALSE),0)</f>
        <v>0</v>
      </c>
      <c r="N34" s="62"/>
      <c r="O34" s="62"/>
      <c r="P34" s="62"/>
      <c r="Q34" s="47"/>
      <c r="R34" s="47"/>
      <c r="S34" s="47"/>
      <c r="T34" s="47"/>
      <c r="U34" s="47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74"/>
      <c r="AG34" s="78">
        <f>IFERROR(VLOOKUP(B34,[1]base_xam!C$3:F$270,4,FALSE),0)</f>
        <v>0</v>
      </c>
      <c r="AH34" s="62"/>
      <c r="AI34" s="62"/>
      <c r="AJ34" s="62"/>
      <c r="AK34" s="62" t="str">
        <f t="shared" ref="AK34" si="14">IFERROR(Q34*AG34/AP21,"")</f>
        <v/>
      </c>
      <c r="AL34" s="62"/>
      <c r="AM34" s="62"/>
      <c r="AN34" s="62"/>
      <c r="AO34" s="62"/>
      <c r="AP34" s="62"/>
      <c r="AQ34" s="62"/>
      <c r="AR34" s="60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59"/>
    </row>
    <row r="35" spans="1:58" ht="6.95" customHeight="1" x14ac:dyDescent="0.15">
      <c r="A35" s="1"/>
      <c r="B35" s="144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62"/>
      <c r="N35" s="62"/>
      <c r="O35" s="62"/>
      <c r="P35" s="62"/>
      <c r="Q35" s="47"/>
      <c r="R35" s="47"/>
      <c r="S35" s="47"/>
      <c r="T35" s="47"/>
      <c r="U35" s="47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74"/>
      <c r="AG35" s="78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6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67"/>
    </row>
    <row r="36" spans="1:58" ht="6.95" customHeight="1" x14ac:dyDescent="0.15">
      <c r="A36" s="1"/>
      <c r="B36" s="144" t="str">
        <f t="shared" ref="B36" si="15">IF(MAX(F132:F188)&lt;ROW(17:17),"",VLOOKUP(ROW(17:17),A132:F188,2))</f>
        <v/>
      </c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62">
        <f>IFERROR(VLOOKUP(B36,[1]base_xam!C$2:D$270,2,FALSE),0)</f>
        <v>0</v>
      </c>
      <c r="N36" s="62"/>
      <c r="O36" s="62"/>
      <c r="P36" s="62"/>
      <c r="Q36" s="47"/>
      <c r="R36" s="47"/>
      <c r="S36" s="47"/>
      <c r="T36" s="47"/>
      <c r="U36" s="47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74"/>
      <c r="AG36" s="78">
        <f>IFERROR(VLOOKUP(B36,[1]base_xam!C$3:F$270,4,FALSE),0)</f>
        <v>0</v>
      </c>
      <c r="AH36" s="62"/>
      <c r="AI36" s="62"/>
      <c r="AJ36" s="62"/>
      <c r="AK36" s="62" t="str">
        <f t="shared" ref="AK36" si="16">IFERROR(Q36*AG36/AP23,"")</f>
        <v/>
      </c>
      <c r="AL36" s="62"/>
      <c r="AM36" s="62"/>
      <c r="AN36" s="62"/>
      <c r="AO36" s="62"/>
      <c r="AP36" s="62"/>
      <c r="AQ36" s="62"/>
      <c r="AR36" s="60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59"/>
    </row>
    <row r="37" spans="1:58" ht="6.95" customHeight="1" x14ac:dyDescent="0.15">
      <c r="A37" s="1"/>
      <c r="B37" s="144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62"/>
      <c r="N37" s="62"/>
      <c r="O37" s="62"/>
      <c r="P37" s="62"/>
      <c r="Q37" s="47"/>
      <c r="R37" s="47"/>
      <c r="S37" s="47"/>
      <c r="T37" s="47"/>
      <c r="U37" s="47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74"/>
      <c r="AG37" s="78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6"/>
      <c r="AS37" s="38"/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67"/>
    </row>
    <row r="38" spans="1:58" ht="6.95" customHeight="1" x14ac:dyDescent="0.15">
      <c r="A38" s="1"/>
      <c r="B38" s="144" t="str">
        <f t="shared" ref="B38" si="17">IF(MAX(F134:F190)&lt;ROW(19:19),"",VLOOKUP(ROW(19:19),A134:F190,2))</f>
        <v/>
      </c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62">
        <f>IFERROR(VLOOKUP(B38,[1]base_xam!C$2:D$270,2,FALSE),0)</f>
        <v>0</v>
      </c>
      <c r="N38" s="62"/>
      <c r="O38" s="62"/>
      <c r="P38" s="62"/>
      <c r="Q38" s="47"/>
      <c r="R38" s="47"/>
      <c r="S38" s="47"/>
      <c r="T38" s="47"/>
      <c r="U38" s="47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74"/>
      <c r="AG38" s="78">
        <f>IFERROR(VLOOKUP(B38,[1]base_xam!C$3:F$270,4,FALSE),0)</f>
        <v>0</v>
      </c>
      <c r="AH38" s="62"/>
      <c r="AI38" s="62"/>
      <c r="AJ38" s="62"/>
      <c r="AK38" s="62" t="str">
        <f t="shared" ref="AK38" si="18">IFERROR(Q38*AG38/AP25,"")</f>
        <v/>
      </c>
      <c r="AL38" s="62"/>
      <c r="AM38" s="62"/>
      <c r="AN38" s="62"/>
      <c r="AO38" s="62"/>
      <c r="AP38" s="62"/>
      <c r="AQ38" s="62"/>
      <c r="AR38" s="60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59"/>
    </row>
    <row r="39" spans="1:58" ht="6.95" customHeight="1" x14ac:dyDescent="0.15">
      <c r="A39" s="1"/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62"/>
      <c r="N39" s="62"/>
      <c r="O39" s="62"/>
      <c r="P39" s="62"/>
      <c r="Q39" s="47"/>
      <c r="R39" s="47"/>
      <c r="S39" s="47"/>
      <c r="T39" s="47"/>
      <c r="U39" s="47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74"/>
      <c r="AG39" s="78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6"/>
      <c r="AS39" s="38"/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67"/>
    </row>
    <row r="40" spans="1:58" ht="6.95" customHeight="1" x14ac:dyDescent="0.15">
      <c r="A40" s="1"/>
      <c r="B40" s="144" t="str">
        <f t="shared" ref="B40" si="19">IF(MAX(F136:F192)&lt;ROW(21:21),"",VLOOKUP(ROW(21:21),A136:F192,2))</f>
        <v/>
      </c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62">
        <f>IFERROR(VLOOKUP(B40,[1]base_xam!C$2:D$270,2,FALSE),0)</f>
        <v>0</v>
      </c>
      <c r="N40" s="62"/>
      <c r="O40" s="62"/>
      <c r="P40" s="62"/>
      <c r="Q40" s="47"/>
      <c r="R40" s="47"/>
      <c r="S40" s="47"/>
      <c r="T40" s="47"/>
      <c r="U40" s="47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74"/>
      <c r="AG40" s="78">
        <f>IFERROR(VLOOKUP(B40,[1]base_xam!C$3:F$270,4,FALSE),0)</f>
        <v>0</v>
      </c>
      <c r="AH40" s="62"/>
      <c r="AI40" s="62"/>
      <c r="AJ40" s="62"/>
      <c r="AK40" s="62" t="str">
        <f t="shared" ref="AK40" si="20">IFERROR(Q40*AG40/AP27,"")</f>
        <v/>
      </c>
      <c r="AL40" s="62"/>
      <c r="AM40" s="62"/>
      <c r="AN40" s="62"/>
      <c r="AO40" s="62"/>
      <c r="AP40" s="62"/>
      <c r="AQ40" s="62"/>
      <c r="AR40" s="60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59"/>
    </row>
    <row r="41" spans="1:58" ht="6.95" customHeight="1" x14ac:dyDescent="0.15">
      <c r="A41" s="1"/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62"/>
      <c r="N41" s="62"/>
      <c r="O41" s="62"/>
      <c r="P41" s="62"/>
      <c r="Q41" s="47"/>
      <c r="R41" s="47"/>
      <c r="S41" s="47"/>
      <c r="T41" s="47"/>
      <c r="U41" s="47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74"/>
      <c r="AG41" s="78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6"/>
      <c r="AS41" s="38"/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67"/>
    </row>
    <row r="42" spans="1:58" ht="6.95" customHeight="1" x14ac:dyDescent="0.15">
      <c r="A42" s="1"/>
      <c r="B42" s="76" t="str">
        <f t="shared" ref="B42" si="21">IF(MAX(F138:F194)&lt;ROW(23:23),"",VLOOKUP(ROW(23:23),A138:F194,2))</f>
        <v/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62">
        <f>IFERROR(VLOOKUP(B42,[1]base_xam!C$2:D$270,2,FALSE),0)</f>
        <v>0</v>
      </c>
      <c r="N42" s="62"/>
      <c r="O42" s="62"/>
      <c r="P42" s="62"/>
      <c r="Q42" s="47"/>
      <c r="R42" s="47"/>
      <c r="S42" s="47"/>
      <c r="T42" s="47"/>
      <c r="U42" s="47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74"/>
      <c r="AG42" s="78">
        <f>IFERROR(VLOOKUP(B42,[1]base_xam!C$3:F$270,4,FALSE),0)</f>
        <v>0</v>
      </c>
      <c r="AH42" s="62"/>
      <c r="AI42" s="62"/>
      <c r="AJ42" s="62"/>
      <c r="AK42" s="62" t="str">
        <f t="shared" ref="AK42" si="22">IFERROR(Q42*AG42/AP29,"")</f>
        <v/>
      </c>
      <c r="AL42" s="62"/>
      <c r="AM42" s="62"/>
      <c r="AN42" s="62"/>
      <c r="AO42" s="62"/>
      <c r="AP42" s="62"/>
      <c r="AQ42" s="62"/>
      <c r="AR42" s="60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59"/>
    </row>
    <row r="43" spans="1:58" ht="6.95" customHeight="1" x14ac:dyDescent="0.15">
      <c r="A43" s="1"/>
      <c r="B43" s="76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62"/>
      <c r="N43" s="62"/>
      <c r="O43" s="62"/>
      <c r="P43" s="62"/>
      <c r="Q43" s="47"/>
      <c r="R43" s="47"/>
      <c r="S43" s="47"/>
      <c r="T43" s="47"/>
      <c r="U43" s="47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74"/>
      <c r="AG43" s="78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6"/>
      <c r="AS43" s="38"/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67"/>
    </row>
    <row r="44" spans="1:58" ht="6.95" customHeight="1" x14ac:dyDescent="0.15">
      <c r="A44" s="1"/>
      <c r="B44" s="76" t="str">
        <f t="shared" ref="B44" si="23">IF(MAX(F140:F196)&lt;ROW(25:25),"",VLOOKUP(ROW(25:25),A140:F196,2))</f>
        <v/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62">
        <f>IFERROR(VLOOKUP(B44,[1]base_xam!C$2:D$270,2,FALSE),0)</f>
        <v>0</v>
      </c>
      <c r="N44" s="62"/>
      <c r="O44" s="62"/>
      <c r="P44" s="62"/>
      <c r="Q44" s="47"/>
      <c r="R44" s="47"/>
      <c r="S44" s="47"/>
      <c r="T44" s="47"/>
      <c r="U44" s="47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74"/>
      <c r="AG44" s="78">
        <f>IFERROR(VLOOKUP(B44,[1]base_xam!C$3:F$270,4,FALSE),0)</f>
        <v>0</v>
      </c>
      <c r="AH44" s="62"/>
      <c r="AI44" s="62"/>
      <c r="AJ44" s="62"/>
      <c r="AK44" s="62" t="str">
        <f t="shared" ref="AK44" si="24">IFERROR(Q44*AG44/AP31,"")</f>
        <v/>
      </c>
      <c r="AL44" s="62"/>
      <c r="AM44" s="62"/>
      <c r="AN44" s="62"/>
      <c r="AO44" s="62"/>
      <c r="AP44" s="62"/>
      <c r="AQ44" s="62"/>
      <c r="AR44" s="60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59"/>
    </row>
    <row r="45" spans="1:58" ht="6.95" customHeight="1" x14ac:dyDescent="0.15">
      <c r="A45" s="1"/>
      <c r="B45" s="76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62"/>
      <c r="N45" s="62"/>
      <c r="O45" s="62"/>
      <c r="P45" s="62"/>
      <c r="Q45" s="47"/>
      <c r="R45" s="47"/>
      <c r="S45" s="47"/>
      <c r="T45" s="47"/>
      <c r="U45" s="47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74"/>
      <c r="AG45" s="78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6"/>
      <c r="AS45" s="38"/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67"/>
    </row>
    <row r="46" spans="1:58" ht="6.95" customHeight="1" x14ac:dyDescent="0.15">
      <c r="A46" s="1"/>
      <c r="B46" s="76" t="str">
        <f t="shared" ref="B46" si="25">IF(MAX(F142:F198)&lt;ROW(27:27),"",VLOOKUP(ROW(27:27),A142:F198,2))</f>
        <v/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62">
        <f>IFERROR(VLOOKUP(B46,[1]base_xam!C$2:D$270,2,FALSE),0)</f>
        <v>0</v>
      </c>
      <c r="N46" s="62"/>
      <c r="O46" s="62"/>
      <c r="P46" s="62"/>
      <c r="Q46" s="47"/>
      <c r="R46" s="47"/>
      <c r="S46" s="47"/>
      <c r="T46" s="47"/>
      <c r="U46" s="47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74"/>
      <c r="AG46" s="78">
        <f>IFERROR(VLOOKUP(B46,[1]base_xam!C$3:F$270,4,FALSE),0)</f>
        <v>0</v>
      </c>
      <c r="AH46" s="62"/>
      <c r="AI46" s="62"/>
      <c r="AJ46" s="62"/>
      <c r="AK46" s="62" t="str">
        <f t="shared" ref="AK46" si="26">IFERROR(Q46*AG46/AP33,"")</f>
        <v/>
      </c>
      <c r="AL46" s="62"/>
      <c r="AM46" s="62"/>
      <c r="AN46" s="62"/>
      <c r="AO46" s="62"/>
      <c r="AP46" s="62"/>
      <c r="AQ46" s="62"/>
      <c r="AR46" s="60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59"/>
    </row>
    <row r="47" spans="1:58" ht="6.95" customHeight="1" x14ac:dyDescent="0.15">
      <c r="A47" s="1"/>
      <c r="B47" s="76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62"/>
      <c r="N47" s="62"/>
      <c r="O47" s="62"/>
      <c r="P47" s="62"/>
      <c r="Q47" s="47"/>
      <c r="R47" s="47"/>
      <c r="S47" s="47"/>
      <c r="T47" s="47"/>
      <c r="U47" s="47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74"/>
      <c r="AG47" s="78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6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67"/>
    </row>
    <row r="48" spans="1:58" ht="6.95" customHeight="1" x14ac:dyDescent="0.15">
      <c r="A48" s="1"/>
      <c r="B48" s="76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62">
        <f>IFERROR(VLOOKUP(B48,[1]base_xam!C$2:D$270,2,FALSE),0)</f>
        <v>0</v>
      </c>
      <c r="N48" s="62"/>
      <c r="O48" s="62"/>
      <c r="P48" s="62"/>
      <c r="Q48" s="47"/>
      <c r="R48" s="47"/>
      <c r="S48" s="47"/>
      <c r="T48" s="47"/>
      <c r="U48" s="47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74"/>
      <c r="AG48" s="78">
        <f>IFERROR(VLOOKUP(B48,[1]base_xam!C$3:F$270,4,FALSE),0)</f>
        <v>0</v>
      </c>
      <c r="AH48" s="62"/>
      <c r="AI48" s="62"/>
      <c r="AJ48" s="62"/>
      <c r="AK48" s="62" t="str">
        <f t="shared" ref="AK48" si="27">IFERROR(Q48*AG48/AP35,"")</f>
        <v/>
      </c>
      <c r="AL48" s="62"/>
      <c r="AM48" s="62"/>
      <c r="AN48" s="62"/>
      <c r="AO48" s="62"/>
      <c r="AP48" s="62"/>
      <c r="AQ48" s="62"/>
      <c r="AR48" s="60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59"/>
    </row>
    <row r="49" spans="1:58" ht="6.95" customHeight="1" x14ac:dyDescent="0.15">
      <c r="A49" s="1"/>
      <c r="B49" s="76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62"/>
      <c r="N49" s="62"/>
      <c r="O49" s="62"/>
      <c r="P49" s="62"/>
      <c r="Q49" s="47"/>
      <c r="R49" s="47"/>
      <c r="S49" s="47"/>
      <c r="T49" s="47"/>
      <c r="U49" s="47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74"/>
      <c r="AG49" s="78"/>
      <c r="AH49" s="62"/>
      <c r="AI49" s="62"/>
      <c r="AJ49" s="62"/>
      <c r="AK49" s="62"/>
      <c r="AL49" s="62"/>
      <c r="AM49" s="62"/>
      <c r="AN49" s="62"/>
      <c r="AO49" s="62"/>
      <c r="AP49" s="62"/>
      <c r="AQ49" s="62"/>
      <c r="AR49" s="66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67"/>
    </row>
    <row r="50" spans="1:58" ht="6.95" customHeight="1" x14ac:dyDescent="0.15">
      <c r="A50" s="1"/>
      <c r="B50" s="76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62">
        <f>IFERROR(VLOOKUP(B50,[1]base_xam!C$2:D$270,2,FALSE),0)</f>
        <v>0</v>
      </c>
      <c r="N50" s="62"/>
      <c r="O50" s="62"/>
      <c r="P50" s="62"/>
      <c r="Q50" s="47"/>
      <c r="R50" s="47"/>
      <c r="S50" s="47"/>
      <c r="T50" s="47"/>
      <c r="U50" s="47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74"/>
      <c r="AG50" s="78">
        <f>IFERROR(VLOOKUP(B50,[1]base_xam!C$3:F$270,4,FALSE),0)</f>
        <v>0</v>
      </c>
      <c r="AH50" s="62"/>
      <c r="AI50" s="62"/>
      <c r="AJ50" s="62"/>
      <c r="AK50" s="62" t="str">
        <f t="shared" ref="AK50" si="28">IFERROR(Q50*AG50/AP37,"")</f>
        <v/>
      </c>
      <c r="AL50" s="62"/>
      <c r="AM50" s="62"/>
      <c r="AN50" s="62"/>
      <c r="AO50" s="62"/>
      <c r="AP50" s="62"/>
      <c r="AQ50" s="62"/>
      <c r="AR50" s="60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59"/>
    </row>
    <row r="51" spans="1:58" ht="6.95" customHeight="1" x14ac:dyDescent="0.15">
      <c r="A51" s="1"/>
      <c r="B51" s="76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62"/>
      <c r="N51" s="62"/>
      <c r="O51" s="62"/>
      <c r="P51" s="62"/>
      <c r="Q51" s="47"/>
      <c r="R51" s="47"/>
      <c r="S51" s="47"/>
      <c r="T51" s="47"/>
      <c r="U51" s="47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74"/>
      <c r="AG51" s="78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6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67"/>
    </row>
    <row r="52" spans="1:58" ht="6.95" customHeight="1" x14ac:dyDescent="0.15">
      <c r="A52" s="1"/>
      <c r="B52" s="76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62">
        <f>IFERROR(VLOOKUP(B52,[1]base_xam!C$2:D$270,2,FALSE),0)</f>
        <v>0</v>
      </c>
      <c r="N52" s="62"/>
      <c r="O52" s="62"/>
      <c r="P52" s="62"/>
      <c r="Q52" s="47"/>
      <c r="R52" s="47"/>
      <c r="S52" s="47"/>
      <c r="T52" s="47"/>
      <c r="U52" s="47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74"/>
      <c r="AG52" s="78">
        <f>IFERROR(VLOOKUP(B52,[1]base_xam!C$3:F$270,4,FALSE),0)</f>
        <v>0</v>
      </c>
      <c r="AH52" s="62"/>
      <c r="AI52" s="62"/>
      <c r="AJ52" s="62"/>
      <c r="AK52" s="62" t="str">
        <f t="shared" ref="AK52" si="29">IFERROR(Q52*AG52/AP39,"")</f>
        <v/>
      </c>
      <c r="AL52" s="62"/>
      <c r="AM52" s="62"/>
      <c r="AN52" s="62"/>
      <c r="AO52" s="62"/>
      <c r="AP52" s="62"/>
      <c r="AQ52" s="62"/>
      <c r="AR52" s="60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59"/>
    </row>
    <row r="53" spans="1:58" ht="6.95" customHeight="1" thickBot="1" x14ac:dyDescent="0.2">
      <c r="A53" s="1"/>
      <c r="B53" s="76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62"/>
      <c r="N53" s="62"/>
      <c r="O53" s="62"/>
      <c r="P53" s="62"/>
      <c r="Q53" s="79"/>
      <c r="R53" s="79"/>
      <c r="S53" s="79"/>
      <c r="T53" s="79"/>
      <c r="U53" s="79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1"/>
      <c r="AG53" s="78"/>
      <c r="AH53" s="62"/>
      <c r="AI53" s="62"/>
      <c r="AJ53" s="62"/>
      <c r="AK53" s="62"/>
      <c r="AL53" s="62"/>
      <c r="AM53" s="62"/>
      <c r="AN53" s="62"/>
      <c r="AO53" s="62"/>
      <c r="AP53" s="62"/>
      <c r="AQ53" s="62"/>
      <c r="AR53" s="66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67"/>
    </row>
    <row r="54" spans="1:58" ht="9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</row>
    <row r="55" spans="1:58" ht="9" customHeight="1" x14ac:dyDescent="0.15">
      <c r="A55" s="1"/>
      <c r="B55" s="14" t="s">
        <v>24</v>
      </c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</row>
    <row r="56" spans="1:58" ht="9" customHeight="1" x14ac:dyDescent="0.15">
      <c r="A56" s="1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</row>
    <row r="57" spans="1:58" ht="9" customHeight="1" x14ac:dyDescent="0.15">
      <c r="B57" s="83"/>
      <c r="C57" s="83"/>
      <c r="D57" s="83"/>
      <c r="E57" s="83"/>
      <c r="F57" s="83"/>
      <c r="G57" s="84" t="s">
        <v>25</v>
      </c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3"/>
      <c r="Y57" s="86" t="str">
        <f>Y1</f>
        <v>DS/MT</v>
      </c>
      <c r="Z57" s="86"/>
      <c r="AA57" s="86"/>
      <c r="AB57" s="86"/>
      <c r="AC57" s="86"/>
      <c r="AD57" s="86"/>
      <c r="AE57" s="86"/>
      <c r="AF57" s="87"/>
      <c r="AG57" s="87"/>
      <c r="AH57" s="87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  <c r="AZ57" s="83"/>
      <c r="BA57" s="83"/>
      <c r="BB57" s="83"/>
      <c r="BC57" s="83"/>
      <c r="BD57" s="83"/>
      <c r="BE57" s="83"/>
      <c r="BF57" s="83"/>
    </row>
    <row r="58" spans="1:58" ht="9" customHeight="1" x14ac:dyDescent="0.15">
      <c r="B58" s="83"/>
      <c r="C58" s="83"/>
      <c r="D58" s="83"/>
      <c r="E58" s="83"/>
      <c r="F58" s="83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85"/>
      <c r="U58" s="85"/>
      <c r="V58" s="85"/>
      <c r="W58" s="85"/>
      <c r="X58" s="83"/>
      <c r="Y58" s="88"/>
      <c r="Z58" s="88"/>
      <c r="AA58" s="88"/>
      <c r="AB58" s="88"/>
      <c r="AC58" s="88"/>
      <c r="AD58" s="88"/>
      <c r="AE58" s="88"/>
      <c r="AF58" s="89"/>
      <c r="AG58" s="89"/>
      <c r="AH58" s="89"/>
      <c r="AI58" s="83"/>
      <c r="AJ58" s="83"/>
      <c r="AK58" s="83"/>
      <c r="AL58" s="83"/>
      <c r="AM58" s="83"/>
      <c r="AN58" s="83"/>
      <c r="AO58" s="83"/>
      <c r="AP58" s="83"/>
      <c r="AQ58" s="83"/>
      <c r="AR58" s="83"/>
      <c r="AS58" s="83"/>
      <c r="AT58" s="83"/>
      <c r="AU58" s="83"/>
      <c r="AV58" s="83"/>
      <c r="AW58" s="83"/>
      <c r="AX58" s="83"/>
      <c r="AY58" s="83"/>
      <c r="AZ58" s="83"/>
      <c r="BA58" s="83"/>
      <c r="BB58" s="83"/>
      <c r="BC58" s="83"/>
      <c r="BD58" s="83"/>
      <c r="BE58" s="83"/>
      <c r="BF58" s="83"/>
    </row>
    <row r="59" spans="1:58" ht="9" customHeight="1" x14ac:dyDescent="0.15">
      <c r="B59" s="90" t="s">
        <v>3</v>
      </c>
      <c r="C59" s="90"/>
      <c r="D59" s="90"/>
      <c r="E59" s="90"/>
      <c r="F59" s="90"/>
      <c r="G59" s="91">
        <f>G3</f>
        <v>0</v>
      </c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2"/>
      <c r="AB59" s="92"/>
      <c r="AC59" s="92"/>
      <c r="AD59" s="92"/>
      <c r="AE59" s="92"/>
      <c r="AF59" s="93" t="s">
        <v>4</v>
      </c>
      <c r="AG59" s="93"/>
      <c r="AH59" s="93"/>
      <c r="AI59" s="93"/>
      <c r="AJ59" s="93"/>
      <c r="AK59" s="94">
        <f ca="1">AK3</f>
        <v>43021.553683449078</v>
      </c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83"/>
      <c r="AW59" s="83"/>
      <c r="AX59" s="83"/>
      <c r="AY59" s="83"/>
      <c r="AZ59" s="83"/>
      <c r="BA59" s="83"/>
      <c r="BB59" s="83"/>
      <c r="BC59" s="83"/>
      <c r="BD59" s="83"/>
      <c r="BE59" s="83"/>
      <c r="BF59" s="83"/>
    </row>
    <row r="60" spans="1:58" ht="9" customHeight="1" x14ac:dyDescent="0.15">
      <c r="B60" s="90"/>
      <c r="C60" s="90"/>
      <c r="D60" s="90"/>
      <c r="E60" s="90"/>
      <c r="F60" s="90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3"/>
      <c r="AG60" s="93"/>
      <c r="AH60" s="93"/>
      <c r="AI60" s="93"/>
      <c r="AJ60" s="93"/>
      <c r="AK60" s="96"/>
      <c r="AL60" s="96"/>
      <c r="AM60" s="96"/>
      <c r="AN60" s="96"/>
      <c r="AO60" s="96"/>
      <c r="AP60" s="96"/>
      <c r="AQ60" s="96"/>
      <c r="AR60" s="96"/>
      <c r="AS60" s="96"/>
      <c r="AT60" s="96"/>
      <c r="AU60" s="96"/>
      <c r="AV60" s="83"/>
      <c r="AW60" s="83"/>
      <c r="AX60" s="83"/>
      <c r="AY60" s="83"/>
      <c r="AZ60" s="83"/>
      <c r="BA60" s="83"/>
      <c r="BB60" s="83"/>
      <c r="BC60" s="83"/>
      <c r="BD60" s="83"/>
      <c r="BE60" s="83"/>
      <c r="BF60" s="83"/>
    </row>
    <row r="61" spans="1:58" ht="9" customHeight="1" x14ac:dyDescent="0.15">
      <c r="B61" s="97" t="s">
        <v>5</v>
      </c>
      <c r="C61" s="97"/>
      <c r="D61" s="97"/>
      <c r="E61" s="97"/>
      <c r="F61" s="97"/>
      <c r="G61" s="97"/>
      <c r="H61" s="97"/>
      <c r="I61" s="97"/>
      <c r="J61" s="97"/>
      <c r="K61" s="98">
        <f>K5</f>
        <v>0</v>
      </c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9" t="s">
        <v>6</v>
      </c>
      <c r="AM61" s="99"/>
      <c r="AN61" s="99"/>
      <c r="AO61" s="99"/>
      <c r="AP61" s="100">
        <f>AP5</f>
        <v>1</v>
      </c>
      <c r="AQ61" s="100"/>
      <c r="AR61" s="100"/>
      <c r="AS61" s="100"/>
      <c r="AT61" s="100"/>
      <c r="AU61" s="100"/>
      <c r="AV61" s="83"/>
      <c r="AW61" s="83"/>
      <c r="AX61" s="83"/>
      <c r="AY61" s="83"/>
      <c r="AZ61" s="83"/>
      <c r="BA61" s="83"/>
      <c r="BB61" s="83"/>
      <c r="BC61" s="83"/>
      <c r="BD61" s="83"/>
      <c r="BE61" s="83"/>
      <c r="BF61" s="83"/>
    </row>
    <row r="62" spans="1:58" ht="9" customHeight="1" x14ac:dyDescent="0.15">
      <c r="B62" s="97"/>
      <c r="C62" s="97"/>
      <c r="D62" s="97"/>
      <c r="E62" s="97"/>
      <c r="F62" s="97"/>
      <c r="G62" s="97"/>
      <c r="H62" s="97"/>
      <c r="I62" s="97"/>
      <c r="J62" s="97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2"/>
      <c r="AM62" s="102"/>
      <c r="AN62" s="102"/>
      <c r="AO62" s="102"/>
      <c r="AP62" s="101"/>
      <c r="AQ62" s="101"/>
      <c r="AR62" s="101"/>
      <c r="AS62" s="101"/>
      <c r="AT62" s="101"/>
      <c r="AU62" s="101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</row>
    <row r="63" spans="1:58" ht="9" customHeight="1" x14ac:dyDescent="0.15">
      <c r="B63" s="98">
        <f>B7</f>
        <v>0</v>
      </c>
      <c r="C63" s="98"/>
      <c r="D63" s="98"/>
      <c r="E63" s="98"/>
      <c r="F63" s="98"/>
      <c r="G63" s="98"/>
      <c r="H63" s="98"/>
      <c r="I63" s="98"/>
      <c r="J63" s="98"/>
      <c r="K63" s="98"/>
      <c r="L63" s="98"/>
      <c r="M63" s="98"/>
      <c r="N63" s="98"/>
      <c r="O63" s="98"/>
      <c r="P63" s="98"/>
      <c r="Q63" s="98"/>
      <c r="R63" s="98"/>
      <c r="S63" s="98"/>
      <c r="T63" s="98"/>
      <c r="U63" s="98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</row>
    <row r="64" spans="1:58" ht="9" customHeight="1" x14ac:dyDescent="0.15"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</row>
    <row r="65" spans="2:60" ht="9" customHeight="1" x14ac:dyDescent="0.15">
      <c r="B65" s="103" t="s">
        <v>26</v>
      </c>
      <c r="C65" s="103"/>
      <c r="D65" s="103"/>
      <c r="E65" s="103"/>
      <c r="F65" s="103"/>
      <c r="G65" s="103"/>
      <c r="H65" s="103"/>
      <c r="I65" s="103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3" t="s">
        <v>27</v>
      </c>
      <c r="AC65" s="103"/>
      <c r="AD65" s="103"/>
      <c r="AE65" s="103"/>
      <c r="AF65" s="103"/>
      <c r="AG65" s="103"/>
      <c r="AH65" s="103"/>
      <c r="AI65" s="103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  <c r="BD65" s="105"/>
      <c r="BE65" s="105"/>
      <c r="BF65" s="105"/>
    </row>
    <row r="66" spans="2:60" ht="9" customHeight="1" x14ac:dyDescent="0.15">
      <c r="B66" s="106"/>
      <c r="C66" s="106"/>
      <c r="D66" s="106"/>
      <c r="E66" s="106"/>
      <c r="F66" s="106"/>
      <c r="G66" s="106"/>
      <c r="H66" s="106"/>
      <c r="I66" s="106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6"/>
      <c r="AC66" s="106"/>
      <c r="AD66" s="106"/>
      <c r="AE66" s="106"/>
      <c r="AF66" s="106"/>
      <c r="AG66" s="106"/>
      <c r="AH66" s="106"/>
      <c r="AI66" s="106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  <c r="BD66" s="105"/>
      <c r="BE66" s="105"/>
      <c r="BF66" s="105"/>
    </row>
    <row r="67" spans="2:60" ht="9" customHeight="1" x14ac:dyDescent="0.15">
      <c r="B67" s="108" t="s">
        <v>28</v>
      </c>
      <c r="C67" s="108"/>
      <c r="D67" s="108"/>
      <c r="E67" s="108"/>
      <c r="F67" s="108"/>
      <c r="G67" s="109" t="s">
        <v>29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10" t="s">
        <v>30</v>
      </c>
      <c r="R67" s="110"/>
      <c r="S67" s="110"/>
      <c r="T67" s="110"/>
      <c r="U67" s="110"/>
      <c r="V67" s="110"/>
      <c r="W67" s="110"/>
      <c r="X67" s="110"/>
      <c r="Y67" s="110"/>
      <c r="Z67" s="110"/>
      <c r="AA67" s="110" t="s">
        <v>31</v>
      </c>
      <c r="AB67" s="110"/>
      <c r="AC67" s="110"/>
      <c r="AD67" s="110"/>
      <c r="AE67" s="110"/>
      <c r="AF67" s="110"/>
      <c r="AG67" s="110"/>
      <c r="AH67" s="110"/>
      <c r="AI67" s="110"/>
      <c r="AJ67" s="110"/>
      <c r="AK67" s="110" t="s">
        <v>32</v>
      </c>
      <c r="AL67" s="110"/>
      <c r="AM67" s="110"/>
      <c r="AN67" s="110"/>
      <c r="AO67" s="110"/>
      <c r="AP67" s="110"/>
      <c r="AQ67" s="110"/>
      <c r="AR67" s="110"/>
      <c r="AS67" s="110"/>
      <c r="AT67" s="110"/>
      <c r="AU67" s="110" t="s">
        <v>33</v>
      </c>
      <c r="AV67" s="110"/>
      <c r="AW67" s="110"/>
      <c r="AX67" s="110"/>
      <c r="AY67" s="110"/>
      <c r="AZ67" s="110"/>
      <c r="BA67" s="110"/>
      <c r="BB67" s="110"/>
      <c r="BC67" s="110"/>
      <c r="BD67" s="110"/>
      <c r="BE67" s="110"/>
      <c r="BF67" s="110"/>
    </row>
    <row r="68" spans="2:60" ht="18" customHeight="1" x14ac:dyDescent="0.15">
      <c r="B68" s="108"/>
      <c r="C68" s="108"/>
      <c r="D68" s="108"/>
      <c r="E68" s="108"/>
      <c r="F68" s="108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H68" s="6" t="s">
        <v>34</v>
      </c>
    </row>
    <row r="69" spans="2:60" ht="14.1" customHeight="1" x14ac:dyDescent="0.15">
      <c r="B69" s="111" t="s">
        <v>35</v>
      </c>
      <c r="C69" s="111"/>
      <c r="D69" s="111"/>
      <c r="E69" s="111"/>
      <c r="F69" s="111"/>
      <c r="G69" s="111">
        <v>2.5</v>
      </c>
      <c r="H69" s="111"/>
      <c r="I69" s="111"/>
      <c r="J69" s="111"/>
      <c r="K69" s="111"/>
      <c r="L69" s="111"/>
      <c r="M69" s="111"/>
      <c r="N69" s="111"/>
      <c r="O69" s="111"/>
      <c r="P69" s="111"/>
      <c r="Q69" s="111">
        <v>560</v>
      </c>
      <c r="R69" s="111"/>
      <c r="S69" s="111"/>
      <c r="T69" s="111"/>
      <c r="U69" s="111"/>
      <c r="V69" s="111"/>
      <c r="W69" s="111"/>
      <c r="X69" s="111"/>
      <c r="Y69" s="111"/>
      <c r="Z69" s="111"/>
      <c r="AA69" s="111">
        <v>5</v>
      </c>
      <c r="AB69" s="111"/>
      <c r="AC69" s="111"/>
      <c r="AD69" s="111"/>
      <c r="AE69" s="111"/>
      <c r="AF69" s="111"/>
      <c r="AG69" s="111"/>
      <c r="AH69" s="111"/>
      <c r="AI69" s="111"/>
      <c r="AJ69" s="111"/>
      <c r="AK69" s="111">
        <v>1</v>
      </c>
      <c r="AL69" s="111"/>
      <c r="AM69" s="111"/>
      <c r="AN69" s="111"/>
      <c r="AO69" s="111"/>
      <c r="AP69" s="111"/>
      <c r="AQ69" s="111"/>
      <c r="AR69" s="111"/>
      <c r="AS69" s="111"/>
      <c r="AT69" s="111"/>
      <c r="AU69" s="111">
        <f t="shared" ref="AU69:AU83" si="30">IF(G69=0,0,AA69*meft_mem_say+AK69)</f>
        <v>6</v>
      </c>
      <c r="AV69" s="111"/>
      <c r="AW69" s="111"/>
      <c r="AX69" s="111"/>
      <c r="AY69" s="111"/>
      <c r="AZ69" s="111"/>
      <c r="BA69" s="111"/>
      <c r="BB69" s="111"/>
      <c r="BC69" s="111"/>
      <c r="BD69" s="111"/>
      <c r="BE69" s="111"/>
      <c r="BF69" s="111"/>
      <c r="BH69" s="6">
        <f>AU69*Q69</f>
        <v>3360</v>
      </c>
    </row>
    <row r="70" spans="2:60" ht="14.1" customHeight="1" x14ac:dyDescent="0.15">
      <c r="B70" s="111" t="s">
        <v>36</v>
      </c>
      <c r="C70" s="111"/>
      <c r="D70" s="111"/>
      <c r="E70" s="111"/>
      <c r="F70" s="111"/>
      <c r="G70" s="111">
        <v>2.5</v>
      </c>
      <c r="H70" s="111"/>
      <c r="I70" s="111"/>
      <c r="J70" s="111"/>
      <c r="K70" s="111"/>
      <c r="L70" s="111"/>
      <c r="M70" s="111"/>
      <c r="N70" s="111"/>
      <c r="O70" s="111"/>
      <c r="P70" s="111"/>
      <c r="Q70" s="111">
        <v>230</v>
      </c>
      <c r="R70" s="111"/>
      <c r="S70" s="111"/>
      <c r="T70" s="111"/>
      <c r="U70" s="111"/>
      <c r="V70" s="111"/>
      <c r="W70" s="111"/>
      <c r="X70" s="111"/>
      <c r="Y70" s="111"/>
      <c r="Z70" s="111"/>
      <c r="AA70" s="111">
        <v>10</v>
      </c>
      <c r="AB70" s="111"/>
      <c r="AC70" s="111"/>
      <c r="AD70" s="111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>
        <f t="shared" si="30"/>
        <v>10</v>
      </c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H70" s="6">
        <f t="shared" ref="BH70:BH83" si="31">AU70*Q70</f>
        <v>2300</v>
      </c>
    </row>
    <row r="71" spans="2:60" ht="14.1" customHeight="1" x14ac:dyDescent="0.15">
      <c r="B71" s="111" t="s">
        <v>35</v>
      </c>
      <c r="C71" s="111"/>
      <c r="D71" s="111"/>
      <c r="E71" s="111"/>
      <c r="F71" s="111"/>
      <c r="G71" s="111">
        <v>4</v>
      </c>
      <c r="H71" s="111"/>
      <c r="I71" s="111"/>
      <c r="J71" s="111"/>
      <c r="K71" s="111"/>
      <c r="L71" s="111"/>
      <c r="M71" s="111"/>
      <c r="N71" s="111"/>
      <c r="O71" s="111"/>
      <c r="P71" s="111"/>
      <c r="Q71" s="111">
        <v>220</v>
      </c>
      <c r="R71" s="111"/>
      <c r="S71" s="111"/>
      <c r="T71" s="111"/>
      <c r="U71" s="111"/>
      <c r="V71" s="111"/>
      <c r="W71" s="111"/>
      <c r="X71" s="111"/>
      <c r="Y71" s="111"/>
      <c r="Z71" s="111"/>
      <c r="AA71" s="111">
        <v>2</v>
      </c>
      <c r="AB71" s="111"/>
      <c r="AC71" s="111"/>
      <c r="AD71" s="111"/>
      <c r="AE71" s="111"/>
      <c r="AF71" s="111"/>
      <c r="AG71" s="111"/>
      <c r="AH71" s="111"/>
      <c r="AI71" s="111"/>
      <c r="AJ71" s="111"/>
      <c r="AK71" s="111">
        <v>5</v>
      </c>
      <c r="AL71" s="111"/>
      <c r="AM71" s="111"/>
      <c r="AN71" s="111"/>
      <c r="AO71" s="111"/>
      <c r="AP71" s="111"/>
      <c r="AQ71" s="111"/>
      <c r="AR71" s="111"/>
      <c r="AS71" s="111"/>
      <c r="AT71" s="111"/>
      <c r="AU71" s="111">
        <f t="shared" si="30"/>
        <v>7</v>
      </c>
      <c r="AV71" s="111"/>
      <c r="AW71" s="111"/>
      <c r="AX71" s="111"/>
      <c r="AY71" s="111"/>
      <c r="AZ71" s="111"/>
      <c r="BA71" s="111"/>
      <c r="BB71" s="111"/>
      <c r="BC71" s="111"/>
      <c r="BD71" s="111"/>
      <c r="BE71" s="111"/>
      <c r="BF71" s="111"/>
      <c r="BH71" s="6">
        <f t="shared" si="31"/>
        <v>1540</v>
      </c>
    </row>
    <row r="72" spans="2:60" ht="14.1" customHeight="1" x14ac:dyDescent="0.15">
      <c r="B72" s="111" t="s">
        <v>35</v>
      </c>
      <c r="C72" s="111"/>
      <c r="D72" s="111"/>
      <c r="E72" s="111"/>
      <c r="F72" s="111"/>
      <c r="G72" s="111">
        <v>3.5</v>
      </c>
      <c r="H72" s="111"/>
      <c r="I72" s="111"/>
      <c r="J72" s="111"/>
      <c r="K72" s="111"/>
      <c r="L72" s="111"/>
      <c r="M72" s="111"/>
      <c r="N72" s="111"/>
      <c r="O72" s="111"/>
      <c r="P72" s="111"/>
      <c r="Q72" s="111">
        <v>210</v>
      </c>
      <c r="R72" s="111"/>
      <c r="S72" s="111"/>
      <c r="T72" s="111"/>
      <c r="U72" s="111"/>
      <c r="V72" s="111"/>
      <c r="W72" s="111"/>
      <c r="X72" s="111"/>
      <c r="Y72" s="111"/>
      <c r="Z72" s="111"/>
      <c r="AA72" s="111">
        <v>3</v>
      </c>
      <c r="AB72" s="111"/>
      <c r="AC72" s="111"/>
      <c r="AD72" s="111"/>
      <c r="AE72" s="111"/>
      <c r="AF72" s="111"/>
      <c r="AG72" s="111"/>
      <c r="AH72" s="111"/>
      <c r="AI72" s="111"/>
      <c r="AJ72" s="111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>
        <f t="shared" si="30"/>
        <v>3</v>
      </c>
      <c r="AV72" s="111"/>
      <c r="AW72" s="111"/>
      <c r="AX72" s="111"/>
      <c r="AY72" s="111"/>
      <c r="AZ72" s="111"/>
      <c r="BA72" s="111"/>
      <c r="BB72" s="111"/>
      <c r="BC72" s="111"/>
      <c r="BD72" s="111"/>
      <c r="BE72" s="111"/>
      <c r="BF72" s="111"/>
      <c r="BH72" s="6">
        <f t="shared" si="31"/>
        <v>630</v>
      </c>
    </row>
    <row r="73" spans="2:60" ht="14.1" customHeight="1" x14ac:dyDescent="0.15">
      <c r="B73" s="111" t="s">
        <v>36</v>
      </c>
      <c r="C73" s="111"/>
      <c r="D73" s="111"/>
      <c r="E73" s="111"/>
      <c r="F73" s="111"/>
      <c r="G73" s="111">
        <v>4</v>
      </c>
      <c r="H73" s="111"/>
      <c r="I73" s="111"/>
      <c r="J73" s="111"/>
      <c r="K73" s="111"/>
      <c r="L73" s="111"/>
      <c r="M73" s="111"/>
      <c r="N73" s="111"/>
      <c r="O73" s="111"/>
      <c r="P73" s="111"/>
      <c r="Q73" s="111">
        <v>550</v>
      </c>
      <c r="R73" s="111"/>
      <c r="S73" s="111"/>
      <c r="T73" s="111"/>
      <c r="U73" s="111"/>
      <c r="V73" s="111"/>
      <c r="W73" s="111"/>
      <c r="X73" s="111"/>
      <c r="Y73" s="111"/>
      <c r="Z73" s="111"/>
      <c r="AA73" s="111">
        <v>10</v>
      </c>
      <c r="AB73" s="111"/>
      <c r="AC73" s="111"/>
      <c r="AD73" s="111"/>
      <c r="AE73" s="111"/>
      <c r="AF73" s="111"/>
      <c r="AG73" s="111"/>
      <c r="AH73" s="111"/>
      <c r="AI73" s="111"/>
      <c r="AJ73" s="111"/>
      <c r="AK73" s="111">
        <v>3</v>
      </c>
      <c r="AL73" s="111"/>
      <c r="AM73" s="111"/>
      <c r="AN73" s="111"/>
      <c r="AO73" s="111"/>
      <c r="AP73" s="111"/>
      <c r="AQ73" s="111"/>
      <c r="AR73" s="111"/>
      <c r="AS73" s="111"/>
      <c r="AT73" s="111"/>
      <c r="AU73" s="111">
        <f t="shared" si="30"/>
        <v>13</v>
      </c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H73" s="6">
        <f t="shared" si="31"/>
        <v>7150</v>
      </c>
    </row>
    <row r="74" spans="2:60" ht="14.1" customHeight="1" x14ac:dyDescent="0.15">
      <c r="B74" s="111" t="s">
        <v>35</v>
      </c>
      <c r="C74" s="111"/>
      <c r="D74" s="111"/>
      <c r="E74" s="111"/>
      <c r="F74" s="111"/>
      <c r="G74" s="111">
        <v>4.5</v>
      </c>
      <c r="H74" s="111"/>
      <c r="I74" s="111"/>
      <c r="J74" s="111"/>
      <c r="K74" s="111"/>
      <c r="L74" s="111"/>
      <c r="M74" s="111"/>
      <c r="N74" s="111"/>
      <c r="O74" s="111"/>
      <c r="P74" s="111"/>
      <c r="Q74" s="111">
        <v>745</v>
      </c>
      <c r="R74" s="111"/>
      <c r="S74" s="111"/>
      <c r="T74" s="111"/>
      <c r="U74" s="111"/>
      <c r="V74" s="111"/>
      <c r="W74" s="111"/>
      <c r="X74" s="111"/>
      <c r="Y74" s="111"/>
      <c r="Z74" s="111"/>
      <c r="AA74" s="111">
        <v>12</v>
      </c>
      <c r="AB74" s="111"/>
      <c r="AC74" s="111"/>
      <c r="AD74" s="111"/>
      <c r="AE74" s="111"/>
      <c r="AF74" s="111"/>
      <c r="AG74" s="111"/>
      <c r="AH74" s="111"/>
      <c r="AI74" s="111"/>
      <c r="AJ74" s="111"/>
      <c r="AK74" s="111">
        <v>2</v>
      </c>
      <c r="AL74" s="111"/>
      <c r="AM74" s="111"/>
      <c r="AN74" s="111"/>
      <c r="AO74" s="111"/>
      <c r="AP74" s="111"/>
      <c r="AQ74" s="111"/>
      <c r="AR74" s="111"/>
      <c r="AS74" s="111"/>
      <c r="AT74" s="111"/>
      <c r="AU74" s="111">
        <f t="shared" si="30"/>
        <v>14</v>
      </c>
      <c r="AV74" s="111"/>
      <c r="AW74" s="111"/>
      <c r="AX74" s="111"/>
      <c r="AY74" s="111"/>
      <c r="AZ74" s="111"/>
      <c r="BA74" s="111"/>
      <c r="BB74" s="111"/>
      <c r="BC74" s="111"/>
      <c r="BD74" s="111"/>
      <c r="BE74" s="111"/>
      <c r="BF74" s="111"/>
      <c r="BH74" s="6">
        <f t="shared" si="31"/>
        <v>10430</v>
      </c>
    </row>
    <row r="75" spans="2:60" ht="14.1" customHeight="1" x14ac:dyDescent="0.15"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111"/>
      <c r="AC75" s="111"/>
      <c r="AD75" s="111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>
        <f t="shared" si="30"/>
        <v>0</v>
      </c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H75" s="6">
        <f t="shared" si="31"/>
        <v>0</v>
      </c>
    </row>
    <row r="76" spans="2:60" ht="14.1" customHeight="1" x14ac:dyDescent="0.15"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111"/>
      <c r="AC76" s="111"/>
      <c r="AD76" s="111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>
        <f t="shared" si="30"/>
        <v>0</v>
      </c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H76" s="6">
        <f t="shared" si="31"/>
        <v>0</v>
      </c>
    </row>
    <row r="77" spans="2:60" ht="14.1" customHeight="1" x14ac:dyDescent="0.15"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>
        <f t="shared" si="30"/>
        <v>0</v>
      </c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H77" s="6">
        <f t="shared" si="31"/>
        <v>0</v>
      </c>
    </row>
    <row r="78" spans="2:60" ht="14.1" customHeight="1" x14ac:dyDescent="0.15"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>
        <f t="shared" si="30"/>
        <v>0</v>
      </c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H78" s="6">
        <f t="shared" si="31"/>
        <v>0</v>
      </c>
    </row>
    <row r="79" spans="2:60" ht="14.1" customHeight="1" x14ac:dyDescent="0.15"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111"/>
      <c r="AC79" s="111"/>
      <c r="AD79" s="111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>
        <f t="shared" si="30"/>
        <v>0</v>
      </c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H79" s="6">
        <f t="shared" si="31"/>
        <v>0</v>
      </c>
    </row>
    <row r="80" spans="2:60" ht="14.1" customHeight="1" x14ac:dyDescent="0.15"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111"/>
      <c r="AC80" s="111"/>
      <c r="AD80" s="111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>
        <f t="shared" si="30"/>
        <v>0</v>
      </c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H80" s="6">
        <f t="shared" si="31"/>
        <v>0</v>
      </c>
    </row>
    <row r="81" spans="2:60" ht="14.1" customHeight="1" x14ac:dyDescent="0.15"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111"/>
      <c r="AC81" s="111"/>
      <c r="AD81" s="111"/>
      <c r="AE81" s="111"/>
      <c r="AF81" s="111"/>
      <c r="AG81" s="111"/>
      <c r="AH81" s="111"/>
      <c r="AI81" s="111"/>
      <c r="AJ81" s="111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>
        <f t="shared" si="30"/>
        <v>0</v>
      </c>
      <c r="AV81" s="111"/>
      <c r="AW81" s="111"/>
      <c r="AX81" s="111"/>
      <c r="AY81" s="111"/>
      <c r="AZ81" s="111"/>
      <c r="BA81" s="111"/>
      <c r="BB81" s="111"/>
      <c r="BC81" s="111"/>
      <c r="BD81" s="111"/>
      <c r="BE81" s="111"/>
      <c r="BF81" s="111"/>
      <c r="BH81" s="6">
        <f t="shared" si="31"/>
        <v>0</v>
      </c>
    </row>
    <row r="82" spans="2:60" ht="14.1" customHeight="1" x14ac:dyDescent="0.15"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1"/>
      <c r="AC82" s="111"/>
      <c r="AD82" s="111"/>
      <c r="AE82" s="111"/>
      <c r="AF82" s="111"/>
      <c r="AG82" s="111"/>
      <c r="AH82" s="111"/>
      <c r="AI82" s="111"/>
      <c r="AJ82" s="111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>
        <f t="shared" si="30"/>
        <v>0</v>
      </c>
      <c r="AV82" s="111"/>
      <c r="AW82" s="111"/>
      <c r="AX82" s="111"/>
      <c r="AY82" s="111"/>
      <c r="AZ82" s="111"/>
      <c r="BA82" s="111"/>
      <c r="BB82" s="111"/>
      <c r="BC82" s="111"/>
      <c r="BD82" s="111"/>
      <c r="BE82" s="111"/>
      <c r="BF82" s="111"/>
      <c r="BH82" s="6">
        <f t="shared" si="31"/>
        <v>0</v>
      </c>
    </row>
    <row r="83" spans="2:60" ht="14.1" customHeight="1" x14ac:dyDescent="0.15"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111"/>
      <c r="AC83" s="111"/>
      <c r="AD83" s="111"/>
      <c r="AE83" s="111"/>
      <c r="AF83" s="111"/>
      <c r="AG83" s="111"/>
      <c r="AH83" s="111"/>
      <c r="AI83" s="111"/>
      <c r="AJ83" s="111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>
        <f t="shared" si="30"/>
        <v>0</v>
      </c>
      <c r="AV83" s="111"/>
      <c r="AW83" s="111"/>
      <c r="AX83" s="111"/>
      <c r="AY83" s="111"/>
      <c r="AZ83" s="111"/>
      <c r="BA83" s="111"/>
      <c r="BB83" s="111"/>
      <c r="BC83" s="111"/>
      <c r="BD83" s="111"/>
      <c r="BE83" s="111"/>
      <c r="BF83" s="111"/>
      <c r="BH83" s="6">
        <f t="shared" si="31"/>
        <v>0</v>
      </c>
    </row>
    <row r="84" spans="2:60" ht="9" customHeight="1" x14ac:dyDescent="0.15">
      <c r="W84" s="112" t="s">
        <v>37</v>
      </c>
      <c r="X84" s="112"/>
      <c r="Y84" s="112"/>
      <c r="Z84" s="112"/>
      <c r="AA84" s="112"/>
      <c r="AB84" s="112"/>
      <c r="AC84" s="112"/>
      <c r="AD84" s="112"/>
      <c r="AE84" s="112"/>
      <c r="AF84" s="112"/>
    </row>
    <row r="85" spans="2:60" ht="9" customHeight="1" x14ac:dyDescent="0.15"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</row>
    <row r="86" spans="2:60" ht="14.1" customHeight="1" x14ac:dyDescent="0.15">
      <c r="B86" s="108" t="s">
        <v>28</v>
      </c>
      <c r="C86" s="108"/>
      <c r="D86" s="108"/>
      <c r="E86" s="108"/>
      <c r="F86" s="108"/>
      <c r="G86" s="109" t="s">
        <v>29</v>
      </c>
      <c r="H86" s="109"/>
      <c r="I86" s="109"/>
      <c r="J86" s="109"/>
      <c r="K86" s="109"/>
      <c r="L86" s="109"/>
      <c r="M86" s="109"/>
      <c r="N86" s="109"/>
      <c r="O86" s="109"/>
      <c r="P86" s="109"/>
      <c r="Q86" s="114" t="s">
        <v>38</v>
      </c>
      <c r="R86" s="115"/>
      <c r="S86" s="115"/>
      <c r="T86" s="115"/>
      <c r="U86" s="115"/>
      <c r="V86" s="115"/>
      <c r="W86" s="115"/>
      <c r="X86" s="115"/>
      <c r="Y86" s="115"/>
      <c r="Z86" s="116"/>
      <c r="AA86" s="114" t="s">
        <v>39</v>
      </c>
      <c r="AB86" s="115"/>
      <c r="AC86" s="115"/>
      <c r="AD86" s="115"/>
      <c r="AE86" s="115"/>
      <c r="AF86" s="115"/>
      <c r="AG86" s="115"/>
      <c r="AH86" s="115"/>
      <c r="AI86" s="115"/>
      <c r="AJ86" s="116"/>
      <c r="AK86" s="110" t="s">
        <v>40</v>
      </c>
      <c r="AL86" s="110"/>
      <c r="AM86" s="110"/>
      <c r="AN86" s="110"/>
      <c r="AO86" s="110"/>
      <c r="AP86" s="110"/>
      <c r="AQ86" s="110"/>
      <c r="AR86" s="110"/>
      <c r="AS86" s="110"/>
      <c r="AT86" s="110"/>
      <c r="AU86" s="110" t="s">
        <v>41</v>
      </c>
      <c r="AV86" s="110"/>
      <c r="AW86" s="110"/>
      <c r="AX86" s="110"/>
      <c r="AY86" s="110"/>
      <c r="AZ86" s="110"/>
      <c r="BA86" s="110"/>
      <c r="BB86" s="110"/>
      <c r="BC86" s="110"/>
      <c r="BD86" s="110"/>
      <c r="BE86" s="110"/>
      <c r="BF86" s="110"/>
    </row>
    <row r="87" spans="2:60" ht="14.1" customHeight="1" x14ac:dyDescent="0.15">
      <c r="B87" s="108"/>
      <c r="C87" s="108"/>
      <c r="D87" s="108"/>
      <c r="E87" s="108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17"/>
      <c r="R87" s="118"/>
      <c r="S87" s="118"/>
      <c r="T87" s="118"/>
      <c r="U87" s="118"/>
      <c r="V87" s="118"/>
      <c r="W87" s="118"/>
      <c r="X87" s="118"/>
      <c r="Y87" s="118"/>
      <c r="Z87" s="119"/>
      <c r="AA87" s="117"/>
      <c r="AB87" s="118"/>
      <c r="AC87" s="118"/>
      <c r="AD87" s="118"/>
      <c r="AE87" s="118"/>
      <c r="AF87" s="118"/>
      <c r="AG87" s="118"/>
      <c r="AH87" s="118"/>
      <c r="AI87" s="118"/>
      <c r="AJ87" s="119"/>
      <c r="AK87" s="110"/>
      <c r="AL87" s="110"/>
      <c r="AM87" s="110"/>
      <c r="AN87" s="110"/>
      <c r="AO87" s="110"/>
      <c r="AP87" s="110"/>
      <c r="AQ87" s="110"/>
      <c r="AR87" s="110"/>
      <c r="AS87" s="110"/>
      <c r="AT87" s="110"/>
      <c r="AU87" s="110"/>
      <c r="AV87" s="110"/>
      <c r="AW87" s="110"/>
      <c r="AX87" s="110"/>
      <c r="AY87" s="110"/>
      <c r="AZ87" s="110"/>
      <c r="BA87" s="110"/>
      <c r="BB87" s="110"/>
      <c r="BC87" s="110"/>
      <c r="BD87" s="110"/>
      <c r="BE87" s="110"/>
      <c r="BF87" s="110"/>
    </row>
    <row r="88" spans="2:60" ht="14.1" customHeight="1" x14ac:dyDescent="0.15">
      <c r="B88" s="111" t="s">
        <v>35</v>
      </c>
      <c r="C88" s="111"/>
      <c r="D88" s="111"/>
      <c r="E88" s="111"/>
      <c r="F88" s="111"/>
      <c r="G88" s="111">
        <v>2.5</v>
      </c>
      <c r="H88" s="111"/>
      <c r="I88" s="111"/>
      <c r="J88" s="111"/>
      <c r="K88" s="111"/>
      <c r="L88" s="111"/>
      <c r="M88" s="111"/>
      <c r="N88" s="111"/>
      <c r="O88" s="111"/>
      <c r="P88" s="111"/>
      <c r="Q88" s="111">
        <f>ROUND((G88*G88)*(SUMIFS(BH$69:BH$83,B$69:B$83,B88,G$69:G$83,G88)*24.492)/4000000,2)</f>
        <v>0.13</v>
      </c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111"/>
      <c r="AC88" s="111"/>
      <c r="AD88" s="111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</row>
    <row r="89" spans="2:60" ht="14.1" customHeight="1" x14ac:dyDescent="0.15">
      <c r="B89" s="111" t="s">
        <v>36</v>
      </c>
      <c r="C89" s="111"/>
      <c r="D89" s="111"/>
      <c r="E89" s="111"/>
      <c r="F89" s="111"/>
      <c r="G89" s="111">
        <v>4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>
        <f t="shared" ref="Q89:Q92" si="32">ROUND((G89*G89)*(SUMIFS(BH$69:BH$83,B$69:B$83,B89,G$69:G$83,G89)*24.492)/4000000,2)</f>
        <v>0.7</v>
      </c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111"/>
      <c r="AC89" s="111"/>
      <c r="AD89" s="111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</row>
    <row r="90" spans="2:60" ht="14.1" customHeight="1" x14ac:dyDescent="0.15">
      <c r="B90" s="111" t="s">
        <v>35</v>
      </c>
      <c r="C90" s="111"/>
      <c r="D90" s="111"/>
      <c r="E90" s="111"/>
      <c r="F90" s="111"/>
      <c r="G90" s="111">
        <v>4.5</v>
      </c>
      <c r="H90" s="111"/>
      <c r="I90" s="111"/>
      <c r="J90" s="111"/>
      <c r="K90" s="111"/>
      <c r="L90" s="111"/>
      <c r="M90" s="111"/>
      <c r="N90" s="111"/>
      <c r="O90" s="111"/>
      <c r="P90" s="111"/>
      <c r="Q90" s="111">
        <f t="shared" si="32"/>
        <v>1.29</v>
      </c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</row>
    <row r="91" spans="2:60" ht="14.1" customHeight="1" x14ac:dyDescent="0.15"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>
        <f t="shared" si="32"/>
        <v>0</v>
      </c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</row>
    <row r="92" spans="2:60" ht="14.1" customHeight="1" x14ac:dyDescent="0.15"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>
        <f t="shared" si="32"/>
        <v>0</v>
      </c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</row>
    <row r="94" spans="2:60" s="6" customFormat="1" ht="9" customHeight="1" x14ac:dyDescent="0.15"/>
    <row r="95" spans="2:60" s="6" customFormat="1" ht="9" customHeight="1" x14ac:dyDescent="0.15"/>
    <row r="96" spans="2:60" s="6" customFormat="1" ht="9" customHeight="1" x14ac:dyDescent="0.15"/>
    <row r="97" spans="1:78" s="6" customFormat="1" ht="9" customHeight="1" x14ac:dyDescent="0.15"/>
    <row r="98" spans="1:78" s="6" customFormat="1" ht="9" customHeight="1" x14ac:dyDescent="0.15"/>
    <row r="99" spans="1:78" s="6" customFormat="1" ht="9" customHeight="1" x14ac:dyDescent="0.15"/>
    <row r="100" spans="1:78" s="6" customFormat="1" ht="9" customHeight="1" x14ac:dyDescent="0.15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1" t="s">
        <v>42</v>
      </c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0"/>
      <c r="AT100" s="120"/>
      <c r="AU100" s="120"/>
      <c r="AV100" s="120"/>
      <c r="AW100" s="120"/>
      <c r="AX100" s="120"/>
      <c r="AY100" s="120"/>
      <c r="AZ100" s="120"/>
      <c r="BA100" s="120"/>
      <c r="BB100" s="120"/>
      <c r="BC100" s="120"/>
      <c r="BD100" s="120"/>
      <c r="BE100" s="120"/>
      <c r="BF100" s="120"/>
      <c r="BG100" s="120"/>
      <c r="BH100" s="120"/>
      <c r="BI100" s="120"/>
      <c r="BJ100" s="120"/>
      <c r="BK100" s="120"/>
      <c r="BL100" s="120"/>
      <c r="BM100" s="120"/>
      <c r="BN100" s="120"/>
      <c r="BO100" s="120"/>
      <c r="BP100" s="120"/>
      <c r="BQ100" s="120"/>
      <c r="BR100" s="120"/>
      <c r="BS100" s="120"/>
      <c r="BT100" s="120"/>
      <c r="BU100" s="120"/>
      <c r="BV100" s="120"/>
      <c r="BW100" s="120"/>
      <c r="BX100" s="120"/>
      <c r="BY100" s="120"/>
      <c r="BZ100" s="120"/>
    </row>
    <row r="101" spans="1:78" s="6" customFormat="1" ht="9" customHeight="1" x14ac:dyDescent="0.15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0"/>
      <c r="AT101" s="120"/>
      <c r="AU101" s="120"/>
      <c r="AV101" s="120"/>
      <c r="AW101" s="120"/>
      <c r="AX101" s="120"/>
      <c r="AY101" s="120"/>
      <c r="AZ101" s="120"/>
      <c r="BA101" s="120"/>
      <c r="BB101" s="120"/>
      <c r="BC101" s="120"/>
      <c r="BD101" s="120"/>
      <c r="BE101" s="120"/>
      <c r="BF101" s="120"/>
      <c r="BG101" s="120"/>
      <c r="BH101" s="120"/>
      <c r="BI101" s="120"/>
      <c r="BJ101" s="120"/>
      <c r="BK101" s="120"/>
      <c r="BL101" s="120"/>
      <c r="BM101" s="120"/>
      <c r="BN101" s="120"/>
      <c r="BO101" s="120"/>
      <c r="BP101" s="120"/>
      <c r="BQ101" s="120"/>
      <c r="BR101" s="120"/>
      <c r="BS101" s="120"/>
      <c r="BT101" s="120"/>
      <c r="BU101" s="120"/>
      <c r="BV101" s="120"/>
      <c r="BW101" s="120"/>
      <c r="BX101" s="120"/>
      <c r="BY101" s="120"/>
      <c r="BZ101" s="120"/>
    </row>
    <row r="102" spans="1:78" s="6" customFormat="1" ht="9" customHeight="1" x14ac:dyDescent="0.15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  <c r="AA102" s="120"/>
      <c r="AB102" s="120"/>
      <c r="AC102" s="120"/>
      <c r="AD102" s="120"/>
      <c r="AE102" s="120"/>
      <c r="AF102" s="120"/>
      <c r="AG102" s="120"/>
      <c r="AH102" s="120"/>
      <c r="AI102" s="120"/>
      <c r="AJ102" s="120"/>
      <c r="AK102" s="120"/>
      <c r="AL102" s="120"/>
      <c r="AM102" s="120"/>
      <c r="AN102" s="120"/>
      <c r="AO102" s="120"/>
      <c r="AP102" s="120"/>
      <c r="AQ102" s="120"/>
      <c r="AR102" s="120"/>
      <c r="AS102" s="120"/>
      <c r="AT102" s="120"/>
      <c r="AU102" s="120"/>
      <c r="AV102" s="120"/>
      <c r="AW102" s="120"/>
      <c r="AX102" s="120"/>
      <c r="AY102" s="120"/>
      <c r="AZ102" s="120"/>
      <c r="BA102" s="120"/>
      <c r="BB102" s="120"/>
      <c r="BC102" s="120"/>
      <c r="BD102" s="120"/>
      <c r="BE102" s="120"/>
      <c r="BF102" s="120"/>
      <c r="BG102" s="120"/>
      <c r="BH102" s="120"/>
      <c r="BI102" s="120"/>
      <c r="BJ102" s="120"/>
      <c r="BK102" s="120"/>
      <c r="BL102" s="120"/>
      <c r="BM102" s="120"/>
      <c r="BN102" s="120"/>
      <c r="BO102" s="120"/>
      <c r="BP102" s="120"/>
      <c r="BQ102" s="120"/>
      <c r="BR102" s="120"/>
      <c r="BS102" s="120"/>
      <c r="BT102" s="120"/>
      <c r="BU102" s="120"/>
      <c r="BV102" s="120"/>
      <c r="BW102" s="120"/>
      <c r="BX102" s="120"/>
      <c r="BY102" s="120"/>
      <c r="BZ102" s="120"/>
    </row>
    <row r="103" spans="1:78" s="6" customFormat="1" ht="9" customHeight="1" x14ac:dyDescent="0.15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  <c r="AA103" s="120"/>
      <c r="AB103" s="120"/>
      <c r="AC103" s="120"/>
      <c r="AD103" s="120"/>
      <c r="AE103" s="120"/>
      <c r="AF103" s="120"/>
      <c r="AG103" s="120"/>
      <c r="AH103" s="120"/>
      <c r="AI103" s="120"/>
      <c r="AJ103" s="120"/>
      <c r="AK103" s="120"/>
      <c r="AL103" s="120"/>
      <c r="AM103" s="120"/>
      <c r="AN103" s="120"/>
      <c r="AO103" s="120"/>
      <c r="AP103" s="120"/>
      <c r="AQ103" s="120"/>
      <c r="AR103" s="120"/>
      <c r="AS103" s="120"/>
      <c r="AT103" s="120"/>
      <c r="AU103" s="120"/>
      <c r="AV103" s="120"/>
      <c r="AW103" s="120"/>
      <c r="AX103" s="120"/>
      <c r="AY103" s="120"/>
      <c r="AZ103" s="120"/>
      <c r="BA103" s="120"/>
      <c r="BB103" s="120"/>
      <c r="BC103" s="120"/>
      <c r="BD103" s="120"/>
      <c r="BE103" s="120"/>
      <c r="BF103" s="120"/>
      <c r="BG103" s="120"/>
      <c r="BH103" s="120"/>
      <c r="BI103" s="120"/>
      <c r="BJ103" s="120"/>
      <c r="BK103" s="120"/>
      <c r="BL103" s="120"/>
      <c r="BM103" s="120"/>
      <c r="BN103" s="120"/>
      <c r="BO103" s="120"/>
      <c r="BP103" s="120"/>
      <c r="BQ103" s="120"/>
      <c r="BR103" s="120"/>
      <c r="BS103" s="120"/>
      <c r="BT103" s="120"/>
      <c r="BU103" s="120"/>
      <c r="BV103" s="120"/>
      <c r="BW103" s="120"/>
      <c r="BX103" s="120"/>
      <c r="BY103" s="120"/>
      <c r="BZ103" s="120"/>
    </row>
    <row r="104" spans="1:78" s="6" customFormat="1" ht="9" customHeight="1" x14ac:dyDescent="0.15">
      <c r="A104" s="122" t="s">
        <v>5</v>
      </c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3" t="str">
        <f>K5&amp;" "&amp;B7</f>
        <v xml:space="preserve"> </v>
      </c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  <c r="AI104" s="123"/>
      <c r="AJ104" s="123"/>
      <c r="AK104" s="123"/>
      <c r="AL104" s="123"/>
      <c r="AM104" s="123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2" t="s">
        <v>4</v>
      </c>
      <c r="BB104" s="122"/>
      <c r="BC104" s="122"/>
      <c r="BD104" s="122"/>
      <c r="BE104" s="122"/>
      <c r="BF104" s="122"/>
      <c r="BG104" s="122"/>
      <c r="BH104" s="124"/>
      <c r="BI104" s="125">
        <f ca="1">AK3</f>
        <v>43021.553683449078</v>
      </c>
      <c r="BJ104" s="126"/>
      <c r="BK104" s="126"/>
      <c r="BL104" s="126"/>
      <c r="BM104" s="126"/>
      <c r="BN104" s="126"/>
      <c r="BO104" s="126"/>
      <c r="BP104" s="126"/>
      <c r="BQ104" s="126"/>
      <c r="BR104" s="126"/>
      <c r="BS104" s="126"/>
      <c r="BT104" s="126"/>
      <c r="BU104" s="126"/>
      <c r="BV104" s="120"/>
      <c r="BW104" s="120"/>
      <c r="BX104" s="120"/>
      <c r="BY104" s="120"/>
      <c r="BZ104" s="120"/>
    </row>
    <row r="105" spans="1:78" s="6" customFormat="1" ht="9" customHeight="1" x14ac:dyDescent="0.15">
      <c r="A105" s="122"/>
      <c r="B105" s="122"/>
      <c r="C105" s="122"/>
      <c r="D105" s="122"/>
      <c r="E105" s="122"/>
      <c r="F105" s="122"/>
      <c r="G105" s="122"/>
      <c r="H105" s="122"/>
      <c r="I105" s="122"/>
      <c r="J105" s="122"/>
      <c r="K105" s="122"/>
      <c r="L105" s="127"/>
      <c r="M105" s="127"/>
      <c r="N105" s="127"/>
      <c r="O105" s="127"/>
      <c r="P105" s="127"/>
      <c r="Q105" s="127"/>
      <c r="R105" s="127"/>
      <c r="S105" s="127"/>
      <c r="T105" s="127"/>
      <c r="U105" s="127"/>
      <c r="V105" s="127"/>
      <c r="W105" s="127"/>
      <c r="X105" s="127"/>
      <c r="Y105" s="127"/>
      <c r="Z105" s="127"/>
      <c r="AA105" s="127"/>
      <c r="AB105" s="127"/>
      <c r="AC105" s="127"/>
      <c r="AD105" s="127"/>
      <c r="AE105" s="127"/>
      <c r="AF105" s="127"/>
      <c r="AG105" s="127"/>
      <c r="AH105" s="127"/>
      <c r="AI105" s="127"/>
      <c r="AJ105" s="127"/>
      <c r="AK105" s="127"/>
      <c r="AL105" s="127"/>
      <c r="AM105" s="127"/>
      <c r="AN105" s="127"/>
      <c r="AO105" s="127"/>
      <c r="AP105" s="127"/>
      <c r="AQ105" s="127"/>
      <c r="AR105" s="127"/>
      <c r="AS105" s="127"/>
      <c r="AT105" s="127"/>
      <c r="AU105" s="127"/>
      <c r="AV105" s="127"/>
      <c r="AW105" s="127"/>
      <c r="AX105" s="127"/>
      <c r="AY105" s="127"/>
      <c r="AZ105" s="127"/>
      <c r="BA105" s="122"/>
      <c r="BB105" s="122"/>
      <c r="BC105" s="122"/>
      <c r="BD105" s="122"/>
      <c r="BE105" s="122"/>
      <c r="BF105" s="122"/>
      <c r="BG105" s="122"/>
      <c r="BH105" s="124"/>
      <c r="BI105" s="128"/>
      <c r="BJ105" s="128"/>
      <c r="BK105" s="128"/>
      <c r="BL105" s="128"/>
      <c r="BM105" s="128"/>
      <c r="BN105" s="128"/>
      <c r="BO105" s="128"/>
      <c r="BP105" s="128"/>
      <c r="BQ105" s="128"/>
      <c r="BR105" s="128"/>
      <c r="BS105" s="128"/>
      <c r="BT105" s="128"/>
      <c r="BU105" s="128"/>
      <c r="BV105" s="120"/>
      <c r="BW105" s="120"/>
      <c r="BX105" s="120"/>
      <c r="BY105" s="120"/>
      <c r="BZ105" s="120"/>
    </row>
    <row r="106" spans="1:78" s="6" customFormat="1" ht="9" customHeight="1" x14ac:dyDescent="0.15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  <c r="AA106" s="120"/>
      <c r="AB106" s="120"/>
      <c r="AC106" s="120"/>
      <c r="AD106" s="120"/>
      <c r="AE106" s="120"/>
      <c r="AF106" s="120"/>
      <c r="AG106" s="120"/>
      <c r="AH106" s="120"/>
      <c r="AI106" s="120"/>
      <c r="AJ106" s="120"/>
      <c r="AK106" s="120"/>
      <c r="AL106" s="120"/>
      <c r="AM106" s="120"/>
      <c r="AN106" s="120"/>
      <c r="AO106" s="120"/>
      <c r="AP106" s="120"/>
      <c r="AQ106" s="120"/>
      <c r="AR106" s="120"/>
      <c r="AS106" s="120"/>
      <c r="AT106" s="120"/>
      <c r="AU106" s="120"/>
      <c r="AV106" s="120"/>
      <c r="AW106" s="120"/>
      <c r="AX106" s="120"/>
      <c r="AY106" s="120"/>
      <c r="AZ106" s="120"/>
      <c r="BA106" s="120"/>
      <c r="BB106" s="120"/>
      <c r="BC106" s="120"/>
      <c r="BD106" s="120"/>
      <c r="BE106" s="120"/>
      <c r="BF106" s="120"/>
      <c r="BG106" s="120"/>
      <c r="BH106" s="120"/>
      <c r="BI106" s="120"/>
      <c r="BJ106" s="120"/>
      <c r="BK106" s="120"/>
      <c r="BL106" s="120"/>
      <c r="BM106" s="120"/>
      <c r="BN106" s="120"/>
      <c r="BO106" s="120"/>
      <c r="BP106" s="120"/>
      <c r="BQ106" s="120"/>
      <c r="BR106" s="120"/>
      <c r="BS106" s="120"/>
      <c r="BT106" s="120"/>
      <c r="BU106" s="120"/>
      <c r="BV106" s="120"/>
      <c r="BW106" s="120"/>
      <c r="BX106" s="120"/>
      <c r="BY106" s="120"/>
      <c r="BZ106" s="120"/>
    </row>
    <row r="107" spans="1:78" s="6" customFormat="1" ht="9" customHeight="1" x14ac:dyDescent="0.15">
      <c r="A107" s="129" t="s">
        <v>43</v>
      </c>
      <c r="B107" s="129"/>
      <c r="C107" s="129"/>
      <c r="D107" s="129"/>
      <c r="E107" s="129"/>
      <c r="F107" s="129"/>
      <c r="G107" s="129"/>
      <c r="H107" s="129"/>
      <c r="I107" s="129"/>
      <c r="J107" s="129"/>
      <c r="K107" s="129"/>
      <c r="L107" s="129"/>
      <c r="M107" s="129"/>
      <c r="N107" s="129"/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29"/>
      <c r="AZ107" s="129"/>
      <c r="BA107" s="129"/>
      <c r="BB107" s="129"/>
      <c r="BC107" s="129"/>
      <c r="BD107" s="129"/>
      <c r="BE107" s="129"/>
      <c r="BF107" s="129"/>
      <c r="BG107" s="129"/>
      <c r="BH107" s="129"/>
      <c r="BI107" s="129"/>
      <c r="BJ107" s="129"/>
      <c r="BK107" s="129"/>
      <c r="BL107" s="129"/>
      <c r="BM107" s="129"/>
      <c r="BN107" s="129"/>
      <c r="BO107" s="129"/>
      <c r="BP107" s="129"/>
      <c r="BQ107" s="129"/>
      <c r="BR107" s="129"/>
      <c r="BS107" s="129"/>
      <c r="BT107" s="129"/>
      <c r="BU107" s="129"/>
      <c r="BV107" s="129"/>
      <c r="BW107" s="129"/>
      <c r="BX107" s="129"/>
      <c r="BY107" s="129"/>
      <c r="BZ107" s="129"/>
    </row>
    <row r="108" spans="1:78" s="6" customFormat="1" ht="9" customHeight="1" x14ac:dyDescent="0.15">
      <c r="A108" s="129"/>
      <c r="B108" s="129"/>
      <c r="C108" s="129"/>
      <c r="D108" s="129"/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29"/>
      <c r="AZ108" s="129"/>
      <c r="BA108" s="129"/>
      <c r="BB108" s="129"/>
      <c r="BC108" s="129"/>
      <c r="BD108" s="129"/>
      <c r="BE108" s="129"/>
      <c r="BF108" s="129"/>
      <c r="BG108" s="129"/>
      <c r="BH108" s="129"/>
      <c r="BI108" s="129"/>
      <c r="BJ108" s="129"/>
      <c r="BK108" s="129"/>
      <c r="BL108" s="129"/>
      <c r="BM108" s="129"/>
      <c r="BN108" s="129"/>
      <c r="BO108" s="129"/>
      <c r="BP108" s="129"/>
      <c r="BQ108" s="129"/>
      <c r="BR108" s="129"/>
      <c r="BS108" s="129"/>
      <c r="BT108" s="129"/>
      <c r="BU108" s="129"/>
      <c r="BV108" s="129"/>
      <c r="BW108" s="129"/>
      <c r="BX108" s="129"/>
      <c r="BY108" s="129"/>
      <c r="BZ108" s="129"/>
    </row>
    <row r="109" spans="1:78" s="6" customFormat="1" ht="9" customHeight="1" x14ac:dyDescent="0.15">
      <c r="A109" s="129"/>
      <c r="B109" s="129"/>
      <c r="C109" s="129"/>
      <c r="D109" s="129"/>
      <c r="E109" s="129"/>
      <c r="F109" s="129"/>
      <c r="G109" s="129"/>
      <c r="H109" s="129"/>
      <c r="I109" s="129"/>
      <c r="J109" s="129"/>
      <c r="K109" s="129"/>
      <c r="L109" s="129"/>
      <c r="M109" s="129"/>
      <c r="N109" s="129"/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29"/>
      <c r="AZ109" s="129"/>
      <c r="BA109" s="129"/>
      <c r="BB109" s="129"/>
      <c r="BC109" s="129"/>
      <c r="BD109" s="129"/>
      <c r="BE109" s="129"/>
      <c r="BF109" s="129"/>
      <c r="BG109" s="129"/>
      <c r="BH109" s="129"/>
      <c r="BI109" s="129"/>
      <c r="BJ109" s="129"/>
      <c r="BK109" s="129"/>
      <c r="BL109" s="129"/>
      <c r="BM109" s="129"/>
      <c r="BN109" s="129"/>
      <c r="BO109" s="129"/>
      <c r="BP109" s="129"/>
      <c r="BQ109" s="129"/>
      <c r="BR109" s="129"/>
      <c r="BS109" s="129"/>
      <c r="BT109" s="129"/>
      <c r="BU109" s="129"/>
      <c r="BV109" s="129"/>
      <c r="BW109" s="129"/>
      <c r="BX109" s="129"/>
      <c r="BY109" s="129"/>
      <c r="BZ109" s="129"/>
    </row>
    <row r="110" spans="1:78" s="6" customFormat="1" ht="9" customHeight="1" x14ac:dyDescent="0.15">
      <c r="A110" s="129"/>
      <c r="B110" s="129"/>
      <c r="C110" s="129"/>
      <c r="D110" s="129"/>
      <c r="E110" s="129"/>
      <c r="F110" s="129"/>
      <c r="G110" s="129"/>
      <c r="H110" s="129"/>
      <c r="I110" s="129"/>
      <c r="J110" s="129"/>
      <c r="K110" s="129"/>
      <c r="L110" s="129"/>
      <c r="M110" s="129"/>
      <c r="N110" s="129"/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29"/>
      <c r="AZ110" s="129"/>
      <c r="BA110" s="129"/>
      <c r="BB110" s="129"/>
      <c r="BC110" s="129"/>
      <c r="BD110" s="129"/>
      <c r="BE110" s="129"/>
      <c r="BF110" s="129"/>
      <c r="BG110" s="129"/>
      <c r="BH110" s="129"/>
      <c r="BI110" s="129"/>
      <c r="BJ110" s="129"/>
      <c r="BK110" s="129"/>
      <c r="BL110" s="129"/>
      <c r="BM110" s="129"/>
      <c r="BN110" s="129"/>
      <c r="BO110" s="129"/>
      <c r="BP110" s="129"/>
      <c r="BQ110" s="129"/>
      <c r="BR110" s="129"/>
      <c r="BS110" s="129"/>
      <c r="BT110" s="129"/>
      <c r="BU110" s="129"/>
      <c r="BV110" s="129"/>
      <c r="BW110" s="129"/>
      <c r="BX110" s="129"/>
      <c r="BY110" s="129"/>
      <c r="BZ110" s="129"/>
    </row>
    <row r="111" spans="1:78" s="6" customFormat="1" ht="9" customHeight="1" x14ac:dyDescent="0.15">
      <c r="A111" s="129"/>
      <c r="B111" s="129"/>
      <c r="C111" s="129"/>
      <c r="D111" s="129"/>
      <c r="E111" s="129"/>
      <c r="F111" s="129"/>
      <c r="G111" s="129"/>
      <c r="H111" s="129"/>
      <c r="I111" s="129"/>
      <c r="J111" s="129"/>
      <c r="K111" s="129"/>
      <c r="L111" s="129"/>
      <c r="M111" s="129"/>
      <c r="N111" s="129"/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29"/>
      <c r="AZ111" s="129"/>
      <c r="BA111" s="129"/>
      <c r="BB111" s="129"/>
      <c r="BC111" s="129"/>
      <c r="BD111" s="129"/>
      <c r="BE111" s="129"/>
      <c r="BF111" s="129"/>
      <c r="BG111" s="129"/>
      <c r="BH111" s="129"/>
      <c r="BI111" s="129"/>
      <c r="BJ111" s="129"/>
      <c r="BK111" s="129"/>
      <c r="BL111" s="129"/>
      <c r="BM111" s="129"/>
      <c r="BN111" s="129"/>
      <c r="BO111" s="129"/>
      <c r="BP111" s="129"/>
      <c r="BQ111" s="129"/>
      <c r="BR111" s="129"/>
      <c r="BS111" s="129"/>
      <c r="BT111" s="129"/>
      <c r="BU111" s="129"/>
      <c r="BV111" s="129"/>
      <c r="BW111" s="129"/>
      <c r="BX111" s="129"/>
      <c r="BY111" s="129"/>
      <c r="BZ111" s="129"/>
    </row>
    <row r="112" spans="1:78" s="6" customFormat="1" ht="9" customHeight="1" x14ac:dyDescent="0.15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  <c r="AA112" s="120"/>
      <c r="AB112" s="120"/>
      <c r="AC112" s="120"/>
      <c r="AD112" s="120"/>
      <c r="AE112" s="120"/>
      <c r="AF112" s="120"/>
      <c r="AG112" s="120"/>
      <c r="AH112" s="120"/>
      <c r="AI112" s="120"/>
      <c r="AJ112" s="120"/>
      <c r="AK112" s="120"/>
      <c r="AL112" s="120"/>
      <c r="AM112" s="120"/>
      <c r="AN112" s="120"/>
      <c r="AO112" s="120"/>
      <c r="AP112" s="120"/>
      <c r="AQ112" s="120"/>
      <c r="AR112" s="120"/>
      <c r="AS112" s="120"/>
      <c r="AT112" s="120"/>
      <c r="AU112" s="120"/>
      <c r="AV112" s="120"/>
      <c r="AW112" s="120"/>
      <c r="AX112" s="120"/>
      <c r="AY112" s="120"/>
      <c r="AZ112" s="120"/>
      <c r="BA112" s="120"/>
      <c r="BB112" s="120"/>
      <c r="BC112" s="120"/>
      <c r="BD112" s="120"/>
      <c r="BE112" s="120"/>
      <c r="BF112" s="120"/>
      <c r="BG112" s="120"/>
      <c r="BH112" s="120"/>
      <c r="BI112" s="120"/>
      <c r="BJ112" s="120"/>
      <c r="BK112" s="120"/>
      <c r="BL112" s="120"/>
      <c r="BM112" s="120"/>
      <c r="BN112" s="120"/>
      <c r="BO112" s="120"/>
      <c r="BP112" s="120"/>
      <c r="BQ112" s="120"/>
      <c r="BR112" s="120"/>
      <c r="BS112" s="120"/>
      <c r="BT112" s="120"/>
      <c r="BU112" s="120"/>
      <c r="BV112" s="120"/>
      <c r="BW112" s="120"/>
      <c r="BX112" s="120"/>
      <c r="BY112" s="120"/>
      <c r="BZ112" s="120"/>
    </row>
    <row r="113" spans="1:78" s="6" customFormat="1" ht="9" customHeight="1" x14ac:dyDescent="0.15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  <c r="AA113" s="120"/>
      <c r="AB113" s="120"/>
      <c r="AC113" s="120"/>
      <c r="AD113" s="120"/>
      <c r="AE113" s="120"/>
      <c r="AF113" s="120"/>
      <c r="AG113" s="120"/>
      <c r="AH113" s="120"/>
      <c r="AI113" s="120"/>
      <c r="AJ113" s="120"/>
      <c r="AK113" s="120"/>
      <c r="AL113" s="120"/>
      <c r="AM113" s="120"/>
      <c r="AN113" s="120"/>
      <c r="AO113" s="120"/>
      <c r="AP113" s="120"/>
      <c r="AQ113" s="120"/>
      <c r="AR113" s="120"/>
      <c r="AS113" s="120"/>
      <c r="AT113" s="120"/>
      <c r="AU113" s="120"/>
      <c r="AV113" s="120"/>
      <c r="AW113" s="120"/>
      <c r="AX113" s="120"/>
      <c r="AY113" s="120"/>
      <c r="AZ113" s="120"/>
      <c r="BA113" s="120"/>
      <c r="BB113" s="120"/>
      <c r="BC113" s="120"/>
      <c r="BD113" s="120"/>
      <c r="BE113" s="120"/>
      <c r="BF113" s="120"/>
      <c r="BG113" s="120"/>
      <c r="BH113" s="120"/>
      <c r="BI113" s="120"/>
      <c r="BJ113" s="120"/>
      <c r="BK113" s="120"/>
      <c r="BL113" s="120"/>
      <c r="BM113" s="120"/>
      <c r="BN113" s="120"/>
      <c r="BO113" s="120"/>
      <c r="BP113" s="120"/>
      <c r="BQ113" s="120"/>
      <c r="BR113" s="120"/>
      <c r="BS113" s="120"/>
      <c r="BT113" s="120"/>
      <c r="BU113" s="120"/>
      <c r="BV113" s="120"/>
      <c r="BW113" s="120"/>
      <c r="BX113" s="120"/>
      <c r="BY113" s="120"/>
      <c r="BZ113" s="120"/>
    </row>
    <row r="114" spans="1:78" s="6" customFormat="1" ht="9" customHeight="1" x14ac:dyDescent="0.15">
      <c r="A114" s="130" t="s">
        <v>44</v>
      </c>
      <c r="B114" s="130"/>
      <c r="C114" s="130"/>
      <c r="D114" s="130"/>
      <c r="E114" s="130"/>
      <c r="F114" s="131" t="s">
        <v>45</v>
      </c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3"/>
      <c r="V114" s="130" t="s">
        <v>46</v>
      </c>
      <c r="W114" s="130"/>
      <c r="X114" s="130"/>
      <c r="Y114" s="130"/>
      <c r="Z114" s="130"/>
      <c r="AA114" s="130"/>
      <c r="AB114" s="130" t="s">
        <v>47</v>
      </c>
      <c r="AC114" s="130"/>
      <c r="AD114" s="130"/>
      <c r="AE114" s="130"/>
      <c r="AF114" s="130"/>
      <c r="AG114" s="130"/>
      <c r="AH114" s="130"/>
      <c r="AI114" s="130"/>
      <c r="AJ114" s="130"/>
      <c r="AK114" s="132" t="s">
        <v>16</v>
      </c>
      <c r="AL114" s="132"/>
      <c r="AM114" s="132"/>
      <c r="AN114" s="132"/>
      <c r="AO114" s="132"/>
      <c r="AP114" s="132"/>
      <c r="AQ114" s="132"/>
      <c r="AR114" s="132"/>
      <c r="AS114" s="133"/>
      <c r="AT114" s="130" t="s">
        <v>48</v>
      </c>
      <c r="AU114" s="130"/>
      <c r="AV114" s="130"/>
      <c r="AW114" s="130"/>
      <c r="AX114" s="130"/>
      <c r="AY114" s="130"/>
      <c r="AZ114" s="130"/>
      <c r="BA114" s="130"/>
      <c r="BB114" s="130" t="s">
        <v>49</v>
      </c>
      <c r="BC114" s="130"/>
      <c r="BD114" s="130"/>
      <c r="BE114" s="130"/>
      <c r="BF114" s="130"/>
      <c r="BG114" s="130"/>
      <c r="BH114" s="130"/>
      <c r="BI114" s="130"/>
      <c r="BJ114" s="130"/>
      <c r="BK114" s="130"/>
      <c r="BL114" s="130" t="s">
        <v>20</v>
      </c>
      <c r="BM114" s="130"/>
      <c r="BN114" s="130"/>
      <c r="BO114" s="130"/>
      <c r="BP114" s="130"/>
      <c r="BQ114" s="130"/>
      <c r="BR114" s="130"/>
      <c r="BS114" s="130"/>
      <c r="BT114" s="130"/>
      <c r="BU114" s="130"/>
      <c r="BV114" s="130"/>
      <c r="BW114" s="130"/>
      <c r="BX114" s="130"/>
      <c r="BY114" s="130"/>
      <c r="BZ114" s="120"/>
    </row>
    <row r="115" spans="1:78" s="6" customFormat="1" ht="9" customHeight="1" x14ac:dyDescent="0.15">
      <c r="A115" s="130"/>
      <c r="B115" s="130"/>
      <c r="C115" s="130"/>
      <c r="D115" s="130"/>
      <c r="E115" s="130"/>
      <c r="F115" s="134"/>
      <c r="G115" s="135"/>
      <c r="H115" s="135"/>
      <c r="I115" s="135"/>
      <c r="J115" s="135"/>
      <c r="K115" s="135"/>
      <c r="L115" s="135"/>
      <c r="M115" s="135"/>
      <c r="N115" s="135"/>
      <c r="O115" s="135"/>
      <c r="P115" s="135"/>
      <c r="Q115" s="135"/>
      <c r="R115" s="135"/>
      <c r="S115" s="135"/>
      <c r="T115" s="135"/>
      <c r="U115" s="136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0"/>
      <c r="AG115" s="130"/>
      <c r="AH115" s="130"/>
      <c r="AI115" s="130"/>
      <c r="AJ115" s="130"/>
      <c r="AK115" s="135"/>
      <c r="AL115" s="135"/>
      <c r="AM115" s="135"/>
      <c r="AN115" s="135"/>
      <c r="AO115" s="135"/>
      <c r="AP115" s="135"/>
      <c r="AQ115" s="135"/>
      <c r="AR115" s="135"/>
      <c r="AS115" s="136"/>
      <c r="AT115" s="130"/>
      <c r="AU115" s="130"/>
      <c r="AV115" s="130"/>
      <c r="AW115" s="130"/>
      <c r="AX115" s="130"/>
      <c r="AY115" s="130"/>
      <c r="AZ115" s="130"/>
      <c r="BA115" s="130"/>
      <c r="BB115" s="130"/>
      <c r="BC115" s="130"/>
      <c r="BD115" s="130"/>
      <c r="BE115" s="130"/>
      <c r="BF115" s="130"/>
      <c r="BG115" s="130"/>
      <c r="BH115" s="130"/>
      <c r="BI115" s="130"/>
      <c r="BJ115" s="130"/>
      <c r="BK115" s="130"/>
      <c r="BL115" s="130"/>
      <c r="BM115" s="130"/>
      <c r="BN115" s="130"/>
      <c r="BO115" s="130"/>
      <c r="BP115" s="130"/>
      <c r="BQ115" s="130"/>
      <c r="BR115" s="130"/>
      <c r="BS115" s="130"/>
      <c r="BT115" s="130"/>
      <c r="BU115" s="130"/>
      <c r="BV115" s="130"/>
      <c r="BW115" s="130"/>
      <c r="BX115" s="130"/>
      <c r="BY115" s="130"/>
      <c r="BZ115" s="120"/>
    </row>
    <row r="116" spans="1:78" s="6" customFormat="1" ht="6.95" customHeight="1" x14ac:dyDescent="0.15">
      <c r="A116" s="137"/>
      <c r="B116" s="137"/>
      <c r="C116" s="137"/>
      <c r="D116" s="137"/>
      <c r="E116" s="137"/>
      <c r="F116" s="146" t="s">
        <v>50</v>
      </c>
      <c r="G116" s="147"/>
      <c r="H116" s="147"/>
      <c r="I116" s="147"/>
      <c r="J116" s="147"/>
      <c r="K116" s="147"/>
      <c r="L116" s="147"/>
      <c r="M116" s="147"/>
      <c r="N116" s="147"/>
      <c r="O116" s="147"/>
      <c r="P116" s="147"/>
      <c r="Q116" s="147"/>
      <c r="R116" s="147"/>
      <c r="S116" s="147"/>
      <c r="T116" s="147"/>
      <c r="U116" s="148"/>
      <c r="V116" s="137"/>
      <c r="W116" s="137"/>
      <c r="X116" s="137"/>
      <c r="Y116" s="137"/>
      <c r="Z116" s="137"/>
      <c r="AA116" s="137"/>
      <c r="AB116" s="137">
        <v>1000</v>
      </c>
      <c r="AC116" s="137"/>
      <c r="AD116" s="137"/>
      <c r="AE116" s="137"/>
      <c r="AF116" s="137"/>
      <c r="AG116" s="137"/>
      <c r="AH116" s="137"/>
      <c r="AI116" s="137"/>
      <c r="AJ116" s="137"/>
      <c r="AK116" s="139">
        <v>100</v>
      </c>
      <c r="AL116" s="139"/>
      <c r="AM116" s="139"/>
      <c r="AN116" s="139"/>
      <c r="AO116" s="139"/>
      <c r="AP116" s="139"/>
      <c r="AQ116" s="139"/>
      <c r="AR116" s="139"/>
      <c r="AS116" s="140"/>
      <c r="AT116" s="137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37"/>
      <c r="BE116" s="137"/>
      <c r="BF116" s="137"/>
      <c r="BG116" s="137"/>
      <c r="BH116" s="137"/>
      <c r="BI116" s="137"/>
      <c r="BJ116" s="137"/>
      <c r="BK116" s="137"/>
      <c r="BL116" s="137"/>
      <c r="BM116" s="137"/>
      <c r="BN116" s="137"/>
      <c r="BO116" s="137"/>
      <c r="BP116" s="137"/>
      <c r="BQ116" s="137"/>
      <c r="BR116" s="137"/>
      <c r="BS116" s="137"/>
      <c r="BT116" s="137"/>
      <c r="BU116" s="137"/>
      <c r="BV116" s="137"/>
      <c r="BW116" s="137"/>
      <c r="BX116" s="137"/>
      <c r="BY116" s="137"/>
      <c r="BZ116" s="120"/>
    </row>
    <row r="117" spans="1:78" s="6" customFormat="1" ht="6.95" customHeight="1" x14ac:dyDescent="0.15">
      <c r="A117" s="137"/>
      <c r="B117" s="137"/>
      <c r="C117" s="137"/>
      <c r="D117" s="137"/>
      <c r="E117" s="137"/>
      <c r="F117" s="149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1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42"/>
      <c r="AL117" s="142"/>
      <c r="AM117" s="142"/>
      <c r="AN117" s="142"/>
      <c r="AO117" s="142"/>
      <c r="AP117" s="142"/>
      <c r="AQ117" s="142"/>
      <c r="AR117" s="142"/>
      <c r="AS117" s="143"/>
      <c r="AT117" s="137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37"/>
      <c r="BE117" s="137"/>
      <c r="BF117" s="137"/>
      <c r="BG117" s="137"/>
      <c r="BH117" s="137"/>
      <c r="BI117" s="137"/>
      <c r="BJ117" s="137"/>
      <c r="BK117" s="137"/>
      <c r="BL117" s="137"/>
      <c r="BM117" s="137"/>
      <c r="BN117" s="137"/>
      <c r="BO117" s="137"/>
      <c r="BP117" s="137"/>
      <c r="BQ117" s="137"/>
      <c r="BR117" s="137"/>
      <c r="BS117" s="137"/>
      <c r="BT117" s="137"/>
      <c r="BU117" s="137"/>
      <c r="BV117" s="137"/>
      <c r="BW117" s="137"/>
      <c r="BX117" s="137"/>
      <c r="BY117" s="137"/>
      <c r="BZ117" s="120"/>
    </row>
    <row r="118" spans="1:78" s="6" customFormat="1" ht="6.95" customHeight="1" x14ac:dyDescent="0.2">
      <c r="A118" s="137"/>
      <c r="B118" s="137"/>
      <c r="C118" s="137"/>
      <c r="D118" s="137"/>
      <c r="E118" s="137"/>
      <c r="F118" s="146" t="s">
        <v>50</v>
      </c>
      <c r="G118" s="147"/>
      <c r="H118" s="147"/>
      <c r="I118" s="147"/>
      <c r="J118" s="147"/>
      <c r="K118" s="147"/>
      <c r="L118" s="147"/>
      <c r="M118" s="147"/>
      <c r="N118" s="147"/>
      <c r="O118" s="147"/>
      <c r="P118" s="147"/>
      <c r="Q118" s="147"/>
      <c r="R118" s="147"/>
      <c r="S118" s="147"/>
      <c r="T118" s="147"/>
      <c r="U118" s="148"/>
      <c r="V118" s="137"/>
      <c r="W118" s="137"/>
      <c r="X118" s="137"/>
      <c r="Y118" s="137"/>
      <c r="Z118" s="137"/>
      <c r="AA118" s="137"/>
      <c r="AB118" s="137">
        <v>550</v>
      </c>
      <c r="AC118" s="137"/>
      <c r="AD118" s="137"/>
      <c r="AE118" s="137"/>
      <c r="AF118" s="137"/>
      <c r="AG118" s="137"/>
      <c r="AH118" s="137"/>
      <c r="AI118" s="137"/>
      <c r="AJ118" s="137"/>
      <c r="AK118" s="139">
        <v>50</v>
      </c>
      <c r="AL118" s="139"/>
      <c r="AM118" s="139"/>
      <c r="AN118" s="139"/>
      <c r="AO118" s="139"/>
      <c r="AP118" s="139"/>
      <c r="AQ118" s="139"/>
      <c r="AR118" s="139"/>
      <c r="AS118" s="140"/>
      <c r="AT118" s="137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37"/>
      <c r="BE118" s="137"/>
      <c r="BF118" s="137"/>
      <c r="BG118" s="137"/>
      <c r="BH118" s="137"/>
      <c r="BI118" s="137"/>
      <c r="BJ118" s="137"/>
      <c r="BK118" s="137"/>
      <c r="BL118" s="137"/>
      <c r="BM118" s="137"/>
      <c r="BN118" s="137"/>
      <c r="BO118" s="137"/>
      <c r="BP118" s="137"/>
      <c r="BQ118" s="137"/>
      <c r="BR118" s="137"/>
      <c r="BS118" s="137"/>
      <c r="BT118" s="137"/>
      <c r="BU118" s="137"/>
      <c r="BV118" s="137"/>
      <c r="BW118" s="137"/>
      <c r="BX118" s="137"/>
      <c r="BY118" s="137"/>
      <c r="BZ118" s="120"/>
    </row>
    <row r="119" spans="1:78" s="6" customFormat="1" ht="6.95" customHeight="1" x14ac:dyDescent="0.2">
      <c r="A119" s="137"/>
      <c r="B119" s="137"/>
      <c r="C119" s="137"/>
      <c r="D119" s="137"/>
      <c r="E119" s="137"/>
      <c r="F119" s="149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1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42"/>
      <c r="AL119" s="142"/>
      <c r="AM119" s="142"/>
      <c r="AN119" s="142"/>
      <c r="AO119" s="142"/>
      <c r="AP119" s="142"/>
      <c r="AQ119" s="142"/>
      <c r="AR119" s="142"/>
      <c r="AS119" s="143"/>
      <c r="AT119" s="137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37"/>
      <c r="BE119" s="137"/>
      <c r="BF119" s="137"/>
      <c r="BG119" s="137"/>
      <c r="BH119" s="137"/>
      <c r="BI119" s="137"/>
      <c r="BJ119" s="137"/>
      <c r="BK119" s="137"/>
      <c r="BL119" s="137"/>
      <c r="BM119" s="137"/>
      <c r="BN119" s="137"/>
      <c r="BO119" s="137"/>
      <c r="BP119" s="137"/>
      <c r="BQ119" s="137"/>
      <c r="BR119" s="137"/>
      <c r="BS119" s="137"/>
      <c r="BT119" s="137"/>
      <c r="BU119" s="137"/>
      <c r="BV119" s="137"/>
      <c r="BW119" s="137"/>
      <c r="BX119" s="137"/>
      <c r="BY119" s="137"/>
      <c r="BZ119" s="120"/>
    </row>
    <row r="120" spans="1:78" s="6" customFormat="1" ht="6.95" customHeight="1" x14ac:dyDescent="0.15">
      <c r="A120" s="137"/>
      <c r="B120" s="137"/>
      <c r="C120" s="137"/>
      <c r="D120" s="137"/>
      <c r="E120" s="137"/>
      <c r="F120" s="146" t="s">
        <v>51</v>
      </c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8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9"/>
      <c r="AL120" s="139"/>
      <c r="AM120" s="139"/>
      <c r="AN120" s="139"/>
      <c r="AO120" s="139"/>
      <c r="AP120" s="139"/>
      <c r="AQ120" s="139"/>
      <c r="AR120" s="139"/>
      <c r="AS120" s="140"/>
      <c r="AT120" s="137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37"/>
      <c r="BE120" s="137"/>
      <c r="BF120" s="137"/>
      <c r="BG120" s="137"/>
      <c r="BH120" s="137"/>
      <c r="BI120" s="137"/>
      <c r="BJ120" s="137"/>
      <c r="BK120" s="137"/>
      <c r="BL120" s="137"/>
      <c r="BM120" s="137"/>
      <c r="BN120" s="137"/>
      <c r="BO120" s="137"/>
      <c r="BP120" s="137"/>
      <c r="BQ120" s="137"/>
      <c r="BR120" s="137"/>
      <c r="BS120" s="137"/>
      <c r="BT120" s="137"/>
      <c r="BU120" s="137"/>
      <c r="BV120" s="137"/>
      <c r="BW120" s="137"/>
      <c r="BX120" s="137"/>
      <c r="BY120" s="137"/>
      <c r="BZ120" s="120"/>
    </row>
    <row r="121" spans="1:78" s="6" customFormat="1" ht="6.95" customHeight="1" x14ac:dyDescent="0.15">
      <c r="A121" s="137"/>
      <c r="B121" s="137"/>
      <c r="C121" s="137"/>
      <c r="D121" s="137"/>
      <c r="E121" s="137"/>
      <c r="F121" s="149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1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42"/>
      <c r="AL121" s="142"/>
      <c r="AM121" s="142"/>
      <c r="AN121" s="142"/>
      <c r="AO121" s="142"/>
      <c r="AP121" s="142"/>
      <c r="AQ121" s="142"/>
      <c r="AR121" s="142"/>
      <c r="AS121" s="143"/>
      <c r="AT121" s="137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37"/>
      <c r="BE121" s="137"/>
      <c r="BF121" s="137"/>
      <c r="BG121" s="137"/>
      <c r="BH121" s="137"/>
      <c r="BI121" s="137"/>
      <c r="BJ121" s="137"/>
      <c r="BK121" s="137"/>
      <c r="BL121" s="137"/>
      <c r="BM121" s="137"/>
      <c r="BN121" s="137"/>
      <c r="BO121" s="137"/>
      <c r="BP121" s="137"/>
      <c r="BQ121" s="137"/>
      <c r="BR121" s="137"/>
      <c r="BS121" s="137"/>
      <c r="BT121" s="137"/>
      <c r="BU121" s="137"/>
      <c r="BV121" s="137"/>
      <c r="BW121" s="137"/>
      <c r="BX121" s="137"/>
      <c r="BY121" s="137"/>
      <c r="BZ121" s="120"/>
    </row>
    <row r="122" spans="1:78" s="6" customFormat="1" ht="6.95" customHeight="1" x14ac:dyDescent="0.2">
      <c r="A122" s="137"/>
      <c r="B122" s="137"/>
      <c r="C122" s="137"/>
      <c r="D122" s="137"/>
      <c r="E122" s="137"/>
      <c r="F122" s="146" t="s">
        <v>51</v>
      </c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8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9"/>
      <c r="AL122" s="139"/>
      <c r="AM122" s="139"/>
      <c r="AN122" s="139"/>
      <c r="AO122" s="139"/>
      <c r="AP122" s="139"/>
      <c r="AQ122" s="139"/>
      <c r="AR122" s="139"/>
      <c r="AS122" s="140"/>
      <c r="AT122" s="137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37"/>
      <c r="BE122" s="137"/>
      <c r="BF122" s="137"/>
      <c r="BG122" s="137"/>
      <c r="BH122" s="137"/>
      <c r="BI122" s="137"/>
      <c r="BJ122" s="137"/>
      <c r="BK122" s="137"/>
      <c r="BL122" s="137"/>
      <c r="BM122" s="137"/>
      <c r="BN122" s="137"/>
      <c r="BO122" s="137"/>
      <c r="BP122" s="137"/>
      <c r="BQ122" s="137"/>
      <c r="BR122" s="137"/>
      <c r="BS122" s="137"/>
      <c r="BT122" s="137"/>
      <c r="BU122" s="137"/>
      <c r="BV122" s="137"/>
      <c r="BW122" s="137"/>
      <c r="BX122" s="137"/>
      <c r="BY122" s="137"/>
      <c r="BZ122" s="120"/>
    </row>
    <row r="123" spans="1:78" s="6" customFormat="1" ht="6.95" customHeight="1" x14ac:dyDescent="0.2">
      <c r="A123" s="137"/>
      <c r="B123" s="137"/>
      <c r="C123" s="137"/>
      <c r="D123" s="137"/>
      <c r="E123" s="137"/>
      <c r="F123" s="149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1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42"/>
      <c r="AL123" s="142"/>
      <c r="AM123" s="142"/>
      <c r="AN123" s="142"/>
      <c r="AO123" s="142"/>
      <c r="AP123" s="142"/>
      <c r="AQ123" s="142"/>
      <c r="AR123" s="142"/>
      <c r="AS123" s="143"/>
      <c r="AT123" s="137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37"/>
      <c r="BE123" s="137"/>
      <c r="BF123" s="137"/>
      <c r="BG123" s="137"/>
      <c r="BH123" s="137"/>
      <c r="BI123" s="137"/>
      <c r="BJ123" s="137"/>
      <c r="BK123" s="137"/>
      <c r="BL123" s="137"/>
      <c r="BM123" s="137"/>
      <c r="BN123" s="137"/>
      <c r="BO123" s="137"/>
      <c r="BP123" s="137"/>
      <c r="BQ123" s="137"/>
      <c r="BR123" s="137"/>
      <c r="BS123" s="137"/>
      <c r="BT123" s="137"/>
      <c r="BU123" s="137"/>
      <c r="BV123" s="137"/>
      <c r="BW123" s="137"/>
      <c r="BX123" s="137"/>
      <c r="BY123" s="137"/>
      <c r="BZ123" s="120"/>
    </row>
    <row r="124" spans="1:78" s="6" customFormat="1" ht="6.95" customHeight="1" x14ac:dyDescent="0.2">
      <c r="A124" s="137"/>
      <c r="B124" s="137"/>
      <c r="C124" s="137"/>
      <c r="D124" s="137"/>
      <c r="E124" s="137"/>
      <c r="F124" s="146" t="s">
        <v>51</v>
      </c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8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9"/>
      <c r="AL124" s="139"/>
      <c r="AM124" s="139"/>
      <c r="AN124" s="139"/>
      <c r="AO124" s="139"/>
      <c r="AP124" s="139"/>
      <c r="AQ124" s="139"/>
      <c r="AR124" s="139"/>
      <c r="AS124" s="140"/>
      <c r="AT124" s="137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37"/>
      <c r="BE124" s="137"/>
      <c r="BF124" s="137"/>
      <c r="BG124" s="137"/>
      <c r="BH124" s="137"/>
      <c r="BI124" s="137"/>
      <c r="BJ124" s="137"/>
      <c r="BK124" s="137"/>
      <c r="BL124" s="137"/>
      <c r="BM124" s="137"/>
      <c r="BN124" s="137"/>
      <c r="BO124" s="137"/>
      <c r="BP124" s="137"/>
      <c r="BQ124" s="137"/>
      <c r="BR124" s="137"/>
      <c r="BS124" s="137"/>
      <c r="BT124" s="137"/>
      <c r="BU124" s="137"/>
      <c r="BV124" s="137"/>
      <c r="BW124" s="137"/>
      <c r="BX124" s="137"/>
      <c r="BY124" s="137"/>
      <c r="BZ124" s="120"/>
    </row>
    <row r="125" spans="1:78" s="6" customFormat="1" ht="6.95" customHeight="1" x14ac:dyDescent="0.2">
      <c r="A125" s="137"/>
      <c r="B125" s="137"/>
      <c r="C125" s="137"/>
      <c r="D125" s="137"/>
      <c r="E125" s="137"/>
      <c r="F125" s="149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1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42"/>
      <c r="AL125" s="142"/>
      <c r="AM125" s="142"/>
      <c r="AN125" s="142"/>
      <c r="AO125" s="142"/>
      <c r="AP125" s="142"/>
      <c r="AQ125" s="142"/>
      <c r="AR125" s="142"/>
      <c r="AS125" s="143"/>
      <c r="AT125" s="137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37"/>
      <c r="BE125" s="137"/>
      <c r="BF125" s="137"/>
      <c r="BG125" s="137"/>
      <c r="BH125" s="137"/>
      <c r="BI125" s="137"/>
      <c r="BJ125" s="137"/>
      <c r="BK125" s="137"/>
      <c r="BL125" s="137"/>
      <c r="BM125" s="137"/>
      <c r="BN125" s="137"/>
      <c r="BO125" s="137"/>
      <c r="BP125" s="137"/>
      <c r="BQ125" s="137"/>
      <c r="BR125" s="137"/>
      <c r="BS125" s="137"/>
      <c r="BT125" s="137"/>
      <c r="BU125" s="137"/>
      <c r="BV125" s="137"/>
      <c r="BW125" s="137"/>
      <c r="BX125" s="137"/>
      <c r="BY125" s="137"/>
      <c r="BZ125" s="120"/>
    </row>
    <row r="126" spans="1:78" s="6" customFormat="1" ht="6.95" customHeight="1" x14ac:dyDescent="0.2">
      <c r="A126" s="137"/>
      <c r="B126" s="137"/>
      <c r="C126" s="137"/>
      <c r="D126" s="137"/>
      <c r="E126" s="137"/>
      <c r="F126" s="146" t="s">
        <v>51</v>
      </c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8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9"/>
      <c r="AL126" s="139"/>
      <c r="AM126" s="139"/>
      <c r="AN126" s="139"/>
      <c r="AO126" s="139"/>
      <c r="AP126" s="139"/>
      <c r="AQ126" s="139"/>
      <c r="AR126" s="139"/>
      <c r="AS126" s="140"/>
      <c r="AT126" s="137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37"/>
      <c r="BE126" s="137"/>
      <c r="BF126" s="137"/>
      <c r="BG126" s="137"/>
      <c r="BH126" s="137"/>
      <c r="BI126" s="137"/>
      <c r="BJ126" s="137"/>
      <c r="BK126" s="137"/>
      <c r="BL126" s="137"/>
      <c r="BM126" s="137"/>
      <c r="BN126" s="137"/>
      <c r="BO126" s="137"/>
      <c r="BP126" s="137"/>
      <c r="BQ126" s="137"/>
      <c r="BR126" s="137"/>
      <c r="BS126" s="137"/>
      <c r="BT126" s="137"/>
      <c r="BU126" s="137"/>
      <c r="BV126" s="137"/>
      <c r="BW126" s="137"/>
      <c r="BX126" s="137"/>
      <c r="BY126" s="137"/>
      <c r="BZ126" s="120"/>
    </row>
    <row r="127" spans="1:78" s="6" customFormat="1" ht="6.95" customHeight="1" x14ac:dyDescent="0.2">
      <c r="A127" s="137"/>
      <c r="B127" s="137"/>
      <c r="C127" s="137"/>
      <c r="D127" s="137"/>
      <c r="E127" s="137"/>
      <c r="F127" s="149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1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42"/>
      <c r="AL127" s="142"/>
      <c r="AM127" s="142"/>
      <c r="AN127" s="142"/>
      <c r="AO127" s="142"/>
      <c r="AP127" s="142"/>
      <c r="AQ127" s="142"/>
      <c r="AR127" s="142"/>
      <c r="AS127" s="143"/>
      <c r="AT127" s="137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37"/>
      <c r="BE127" s="137"/>
      <c r="BF127" s="137"/>
      <c r="BG127" s="137"/>
      <c r="BH127" s="137"/>
      <c r="BI127" s="137"/>
      <c r="BJ127" s="137"/>
      <c r="BK127" s="137"/>
      <c r="BL127" s="137"/>
      <c r="BM127" s="137"/>
      <c r="BN127" s="137"/>
      <c r="BO127" s="137"/>
      <c r="BP127" s="137"/>
      <c r="BQ127" s="137"/>
      <c r="BR127" s="137"/>
      <c r="BS127" s="137"/>
      <c r="BT127" s="137"/>
      <c r="BU127" s="137"/>
      <c r="BV127" s="137"/>
      <c r="BW127" s="137"/>
      <c r="BX127" s="137"/>
      <c r="BY127" s="137"/>
      <c r="BZ127" s="120"/>
    </row>
    <row r="128" spans="1:78" s="6" customFormat="1" ht="6.95" customHeight="1" x14ac:dyDescent="0.2">
      <c r="A128" s="137"/>
      <c r="B128" s="137"/>
      <c r="C128" s="137"/>
      <c r="D128" s="137"/>
      <c r="E128" s="137"/>
      <c r="F128" s="146" t="s">
        <v>51</v>
      </c>
      <c r="G128" s="147"/>
      <c r="H128" s="147"/>
      <c r="I128" s="147"/>
      <c r="J128" s="147"/>
      <c r="K128" s="147"/>
      <c r="L128" s="147"/>
      <c r="M128" s="147"/>
      <c r="N128" s="147"/>
      <c r="O128" s="147"/>
      <c r="P128" s="147"/>
      <c r="Q128" s="147"/>
      <c r="R128" s="147"/>
      <c r="S128" s="147"/>
      <c r="T128" s="147"/>
      <c r="U128" s="148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9"/>
      <c r="AL128" s="139"/>
      <c r="AM128" s="139"/>
      <c r="AN128" s="139"/>
      <c r="AO128" s="139"/>
      <c r="AP128" s="139"/>
      <c r="AQ128" s="139"/>
      <c r="AR128" s="139"/>
      <c r="AS128" s="140"/>
      <c r="AT128" s="137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37"/>
      <c r="BE128" s="137"/>
      <c r="BF128" s="137"/>
      <c r="BG128" s="137"/>
      <c r="BH128" s="137"/>
      <c r="BI128" s="137"/>
      <c r="BJ128" s="137"/>
      <c r="BK128" s="137"/>
      <c r="BL128" s="137"/>
      <c r="BM128" s="137"/>
      <c r="BN128" s="137"/>
      <c r="BO128" s="137"/>
      <c r="BP128" s="137"/>
      <c r="BQ128" s="137"/>
      <c r="BR128" s="137"/>
      <c r="BS128" s="137"/>
      <c r="BT128" s="137"/>
      <c r="BU128" s="137"/>
      <c r="BV128" s="137"/>
      <c r="BW128" s="137"/>
      <c r="BX128" s="137"/>
      <c r="BY128" s="137"/>
      <c r="BZ128" s="120"/>
    </row>
    <row r="129" spans="1:78" s="6" customFormat="1" ht="6.95" customHeight="1" x14ac:dyDescent="0.2">
      <c r="A129" s="137"/>
      <c r="B129" s="137"/>
      <c r="C129" s="137"/>
      <c r="D129" s="137"/>
      <c r="E129" s="137"/>
      <c r="F129" s="149"/>
      <c r="G129" s="150"/>
      <c r="H129" s="150"/>
      <c r="I129" s="150"/>
      <c r="J129" s="150"/>
      <c r="K129" s="150"/>
      <c r="L129" s="150"/>
      <c r="M129" s="150"/>
      <c r="N129" s="150"/>
      <c r="O129" s="150"/>
      <c r="P129" s="150"/>
      <c r="Q129" s="150"/>
      <c r="R129" s="150"/>
      <c r="S129" s="150"/>
      <c r="T129" s="150"/>
      <c r="U129" s="151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42"/>
      <c r="AL129" s="142"/>
      <c r="AM129" s="142"/>
      <c r="AN129" s="142"/>
      <c r="AO129" s="142"/>
      <c r="AP129" s="142"/>
      <c r="AQ129" s="142"/>
      <c r="AR129" s="142"/>
      <c r="AS129" s="143"/>
      <c r="AT129" s="137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37"/>
      <c r="BE129" s="137"/>
      <c r="BF129" s="137"/>
      <c r="BG129" s="137"/>
      <c r="BH129" s="137"/>
      <c r="BI129" s="137"/>
      <c r="BJ129" s="137"/>
      <c r="BK129" s="137"/>
      <c r="BL129" s="137"/>
      <c r="BM129" s="137"/>
      <c r="BN129" s="137"/>
      <c r="BO129" s="137"/>
      <c r="BP129" s="137"/>
      <c r="BQ129" s="137"/>
      <c r="BR129" s="137"/>
      <c r="BS129" s="137"/>
      <c r="BT129" s="137"/>
      <c r="BU129" s="137"/>
      <c r="BV129" s="137"/>
      <c r="BW129" s="137"/>
      <c r="BX129" s="137"/>
      <c r="BY129" s="137"/>
      <c r="BZ129" s="120"/>
    </row>
    <row r="130" spans="1:78" s="6" customFormat="1" ht="6.95" customHeight="1" x14ac:dyDescent="0.15">
      <c r="A130" s="137"/>
      <c r="B130" s="137"/>
      <c r="C130" s="137"/>
      <c r="D130" s="137"/>
      <c r="E130" s="137"/>
      <c r="F130" s="146" t="s">
        <v>52</v>
      </c>
      <c r="G130" s="147"/>
      <c r="H130" s="147"/>
      <c r="I130" s="147"/>
      <c r="J130" s="147"/>
      <c r="K130" s="147"/>
      <c r="L130" s="147"/>
      <c r="M130" s="147"/>
      <c r="N130" s="147"/>
      <c r="O130" s="147"/>
      <c r="P130" s="147"/>
      <c r="Q130" s="147"/>
      <c r="R130" s="147"/>
      <c r="S130" s="147"/>
      <c r="T130" s="147"/>
      <c r="U130" s="148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9"/>
      <c r="AL130" s="139"/>
      <c r="AM130" s="139"/>
      <c r="AN130" s="139"/>
      <c r="AO130" s="139"/>
      <c r="AP130" s="139"/>
      <c r="AQ130" s="139"/>
      <c r="AR130" s="139"/>
      <c r="AS130" s="140"/>
      <c r="AT130" s="137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37"/>
      <c r="BE130" s="137"/>
      <c r="BF130" s="137"/>
      <c r="BG130" s="137"/>
      <c r="BH130" s="137"/>
      <c r="BI130" s="137"/>
      <c r="BJ130" s="137"/>
      <c r="BK130" s="137"/>
      <c r="BL130" s="137"/>
      <c r="BM130" s="137"/>
      <c r="BN130" s="137"/>
      <c r="BO130" s="137"/>
      <c r="BP130" s="137"/>
      <c r="BQ130" s="137"/>
      <c r="BR130" s="137"/>
      <c r="BS130" s="137"/>
      <c r="BT130" s="137"/>
      <c r="BU130" s="137"/>
      <c r="BV130" s="137"/>
      <c r="BW130" s="137"/>
      <c r="BX130" s="137"/>
      <c r="BY130" s="137"/>
      <c r="BZ130" s="120"/>
    </row>
    <row r="131" spans="1:78" s="6" customFormat="1" ht="6.95" customHeight="1" x14ac:dyDescent="0.15">
      <c r="A131" s="137"/>
      <c r="B131" s="137"/>
      <c r="C131" s="137"/>
      <c r="D131" s="137"/>
      <c r="E131" s="137"/>
      <c r="F131" s="149"/>
      <c r="G131" s="150"/>
      <c r="H131" s="150"/>
      <c r="I131" s="150"/>
      <c r="J131" s="150"/>
      <c r="K131" s="150"/>
      <c r="L131" s="150"/>
      <c r="M131" s="150"/>
      <c r="N131" s="150"/>
      <c r="O131" s="150"/>
      <c r="P131" s="150"/>
      <c r="Q131" s="150"/>
      <c r="R131" s="150"/>
      <c r="S131" s="150"/>
      <c r="T131" s="150"/>
      <c r="U131" s="151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42"/>
      <c r="AL131" s="142"/>
      <c r="AM131" s="142"/>
      <c r="AN131" s="142"/>
      <c r="AO131" s="142"/>
      <c r="AP131" s="142"/>
      <c r="AQ131" s="142"/>
      <c r="AR131" s="142"/>
      <c r="AS131" s="143"/>
      <c r="AT131" s="137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37"/>
      <c r="BE131" s="137"/>
      <c r="BF131" s="137"/>
      <c r="BG131" s="137"/>
      <c r="BH131" s="137"/>
      <c r="BI131" s="137"/>
      <c r="BJ131" s="137"/>
      <c r="BK131" s="137"/>
      <c r="BL131" s="137"/>
      <c r="BM131" s="137"/>
      <c r="BN131" s="137"/>
      <c r="BO131" s="137"/>
      <c r="BP131" s="137"/>
      <c r="BQ131" s="137"/>
      <c r="BR131" s="137"/>
      <c r="BS131" s="137"/>
      <c r="BT131" s="137"/>
      <c r="BU131" s="137"/>
      <c r="BV131" s="137"/>
      <c r="BW131" s="137"/>
      <c r="BX131" s="137"/>
      <c r="BY131" s="137"/>
      <c r="BZ131" s="120"/>
    </row>
    <row r="132" spans="1:78" s="6" customFormat="1" ht="6.95" customHeight="1" x14ac:dyDescent="0.2">
      <c r="A132" s="137"/>
      <c r="B132" s="137"/>
      <c r="C132" s="137"/>
      <c r="D132" s="137"/>
      <c r="E132" s="137"/>
      <c r="F132" s="146" t="s">
        <v>52</v>
      </c>
      <c r="G132" s="147"/>
      <c r="H132" s="147"/>
      <c r="I132" s="147"/>
      <c r="J132" s="147"/>
      <c r="K132" s="147"/>
      <c r="L132" s="147"/>
      <c r="M132" s="147"/>
      <c r="N132" s="147"/>
      <c r="O132" s="147"/>
      <c r="P132" s="147"/>
      <c r="Q132" s="147"/>
      <c r="R132" s="147"/>
      <c r="S132" s="147"/>
      <c r="T132" s="147"/>
      <c r="U132" s="148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9"/>
      <c r="AL132" s="139"/>
      <c r="AM132" s="139"/>
      <c r="AN132" s="139"/>
      <c r="AO132" s="139"/>
      <c r="AP132" s="139"/>
      <c r="AQ132" s="139"/>
      <c r="AR132" s="139"/>
      <c r="AS132" s="140"/>
      <c r="AT132" s="137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37"/>
      <c r="BE132" s="137"/>
      <c r="BF132" s="137"/>
      <c r="BG132" s="137"/>
      <c r="BH132" s="137"/>
      <c r="BI132" s="137"/>
      <c r="BJ132" s="137"/>
      <c r="BK132" s="137"/>
      <c r="BL132" s="137"/>
      <c r="BM132" s="137"/>
      <c r="BN132" s="137"/>
      <c r="BO132" s="137"/>
      <c r="BP132" s="137"/>
      <c r="BQ132" s="137"/>
      <c r="BR132" s="137"/>
      <c r="BS132" s="137"/>
      <c r="BT132" s="137"/>
      <c r="BU132" s="137"/>
      <c r="BV132" s="137"/>
      <c r="BW132" s="137"/>
      <c r="BX132" s="137"/>
      <c r="BY132" s="137"/>
      <c r="BZ132" s="120"/>
    </row>
    <row r="133" spans="1:78" s="6" customFormat="1" ht="6.95" customHeight="1" x14ac:dyDescent="0.2">
      <c r="A133" s="137"/>
      <c r="B133" s="137"/>
      <c r="C133" s="137"/>
      <c r="D133" s="137"/>
      <c r="E133" s="137"/>
      <c r="F133" s="149"/>
      <c r="G133" s="150"/>
      <c r="H133" s="150"/>
      <c r="I133" s="150"/>
      <c r="J133" s="150"/>
      <c r="K133" s="150"/>
      <c r="L133" s="150"/>
      <c r="M133" s="150"/>
      <c r="N133" s="150"/>
      <c r="O133" s="150"/>
      <c r="P133" s="150"/>
      <c r="Q133" s="150"/>
      <c r="R133" s="150"/>
      <c r="S133" s="150"/>
      <c r="T133" s="150"/>
      <c r="U133" s="151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42"/>
      <c r="AL133" s="142"/>
      <c r="AM133" s="142"/>
      <c r="AN133" s="142"/>
      <c r="AO133" s="142"/>
      <c r="AP133" s="142"/>
      <c r="AQ133" s="142"/>
      <c r="AR133" s="142"/>
      <c r="AS133" s="143"/>
      <c r="AT133" s="137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37"/>
      <c r="BE133" s="137"/>
      <c r="BF133" s="137"/>
      <c r="BG133" s="137"/>
      <c r="BH133" s="137"/>
      <c r="BI133" s="137"/>
      <c r="BJ133" s="137"/>
      <c r="BK133" s="137"/>
      <c r="BL133" s="137"/>
      <c r="BM133" s="137"/>
      <c r="BN133" s="137"/>
      <c r="BO133" s="137"/>
      <c r="BP133" s="137"/>
      <c r="BQ133" s="137"/>
      <c r="BR133" s="137"/>
      <c r="BS133" s="137"/>
      <c r="BT133" s="137"/>
      <c r="BU133" s="137"/>
      <c r="BV133" s="137"/>
      <c r="BW133" s="137"/>
      <c r="BX133" s="137"/>
      <c r="BY133" s="137"/>
      <c r="BZ133" s="120"/>
    </row>
    <row r="134" spans="1:78" s="6" customFormat="1" ht="6.95" customHeight="1" x14ac:dyDescent="0.2">
      <c r="A134" s="137"/>
      <c r="B134" s="137"/>
      <c r="C134" s="137"/>
      <c r="D134" s="137"/>
      <c r="E134" s="137"/>
      <c r="F134" s="146" t="s">
        <v>52</v>
      </c>
      <c r="G134" s="147"/>
      <c r="H134" s="147"/>
      <c r="I134" s="147"/>
      <c r="J134" s="147"/>
      <c r="K134" s="147"/>
      <c r="L134" s="147"/>
      <c r="M134" s="147"/>
      <c r="N134" s="147"/>
      <c r="O134" s="147"/>
      <c r="P134" s="147"/>
      <c r="Q134" s="147"/>
      <c r="R134" s="147"/>
      <c r="S134" s="147"/>
      <c r="T134" s="147"/>
      <c r="U134" s="148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9"/>
      <c r="AL134" s="139"/>
      <c r="AM134" s="139"/>
      <c r="AN134" s="139"/>
      <c r="AO134" s="139"/>
      <c r="AP134" s="139"/>
      <c r="AQ134" s="139"/>
      <c r="AR134" s="139"/>
      <c r="AS134" s="140"/>
      <c r="AT134" s="137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37"/>
      <c r="BE134" s="137"/>
      <c r="BF134" s="137"/>
      <c r="BG134" s="137"/>
      <c r="BH134" s="137"/>
      <c r="BI134" s="137"/>
      <c r="BJ134" s="137"/>
      <c r="BK134" s="137"/>
      <c r="BL134" s="137"/>
      <c r="BM134" s="137"/>
      <c r="BN134" s="137"/>
      <c r="BO134" s="137"/>
      <c r="BP134" s="137"/>
      <c r="BQ134" s="137"/>
      <c r="BR134" s="137"/>
      <c r="BS134" s="137"/>
      <c r="BT134" s="137"/>
      <c r="BU134" s="137"/>
      <c r="BV134" s="137"/>
      <c r="BW134" s="137"/>
      <c r="BX134" s="137"/>
      <c r="BY134" s="137"/>
      <c r="BZ134" s="120"/>
    </row>
    <row r="135" spans="1:78" s="6" customFormat="1" ht="6.95" customHeight="1" x14ac:dyDescent="0.2">
      <c r="A135" s="137"/>
      <c r="B135" s="137"/>
      <c r="C135" s="137"/>
      <c r="D135" s="137"/>
      <c r="E135" s="137"/>
      <c r="F135" s="149"/>
      <c r="G135" s="150"/>
      <c r="H135" s="150"/>
      <c r="I135" s="150"/>
      <c r="J135" s="150"/>
      <c r="K135" s="150"/>
      <c r="L135" s="150"/>
      <c r="M135" s="150"/>
      <c r="N135" s="150"/>
      <c r="O135" s="150"/>
      <c r="P135" s="150"/>
      <c r="Q135" s="150"/>
      <c r="R135" s="150"/>
      <c r="S135" s="150"/>
      <c r="T135" s="150"/>
      <c r="U135" s="151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42"/>
      <c r="AL135" s="142"/>
      <c r="AM135" s="142"/>
      <c r="AN135" s="142"/>
      <c r="AO135" s="142"/>
      <c r="AP135" s="142"/>
      <c r="AQ135" s="142"/>
      <c r="AR135" s="142"/>
      <c r="AS135" s="143"/>
      <c r="AT135" s="137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37"/>
      <c r="BE135" s="137"/>
      <c r="BF135" s="137"/>
      <c r="BG135" s="137"/>
      <c r="BH135" s="137"/>
      <c r="BI135" s="137"/>
      <c r="BJ135" s="137"/>
      <c r="BK135" s="137"/>
      <c r="BL135" s="137"/>
      <c r="BM135" s="137"/>
      <c r="BN135" s="137"/>
      <c r="BO135" s="137"/>
      <c r="BP135" s="137"/>
      <c r="BQ135" s="137"/>
      <c r="BR135" s="137"/>
      <c r="BS135" s="137"/>
      <c r="BT135" s="137"/>
      <c r="BU135" s="137"/>
      <c r="BV135" s="137"/>
      <c r="BW135" s="137"/>
      <c r="BX135" s="137"/>
      <c r="BY135" s="137"/>
      <c r="BZ135" s="120"/>
    </row>
    <row r="136" spans="1:78" s="6" customFormat="1" ht="6.95" customHeight="1" x14ac:dyDescent="0.2">
      <c r="A136" s="137"/>
      <c r="B136" s="137"/>
      <c r="C136" s="137"/>
      <c r="D136" s="137"/>
      <c r="E136" s="137"/>
      <c r="F136" s="146" t="s">
        <v>52</v>
      </c>
      <c r="G136" s="147"/>
      <c r="H136" s="147"/>
      <c r="I136" s="147"/>
      <c r="J136" s="147"/>
      <c r="K136" s="147"/>
      <c r="L136" s="147"/>
      <c r="M136" s="147"/>
      <c r="N136" s="147"/>
      <c r="O136" s="147"/>
      <c r="P136" s="147"/>
      <c r="Q136" s="147"/>
      <c r="R136" s="147"/>
      <c r="S136" s="147"/>
      <c r="T136" s="147"/>
      <c r="U136" s="148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9"/>
      <c r="AL136" s="139"/>
      <c r="AM136" s="139"/>
      <c r="AN136" s="139"/>
      <c r="AO136" s="139"/>
      <c r="AP136" s="139"/>
      <c r="AQ136" s="139"/>
      <c r="AR136" s="139"/>
      <c r="AS136" s="140"/>
      <c r="AT136" s="137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37"/>
      <c r="BE136" s="137"/>
      <c r="BF136" s="137"/>
      <c r="BG136" s="137"/>
      <c r="BH136" s="137"/>
      <c r="BI136" s="137"/>
      <c r="BJ136" s="137"/>
      <c r="BK136" s="137"/>
      <c r="BL136" s="137"/>
      <c r="BM136" s="137"/>
      <c r="BN136" s="137"/>
      <c r="BO136" s="137"/>
      <c r="BP136" s="137"/>
      <c r="BQ136" s="137"/>
      <c r="BR136" s="137"/>
      <c r="BS136" s="137"/>
      <c r="BT136" s="137"/>
      <c r="BU136" s="137"/>
      <c r="BV136" s="137"/>
      <c r="BW136" s="137"/>
      <c r="BX136" s="137"/>
      <c r="BY136" s="137"/>
      <c r="BZ136" s="120"/>
    </row>
    <row r="137" spans="1:78" s="6" customFormat="1" ht="6.95" customHeight="1" x14ac:dyDescent="0.2">
      <c r="A137" s="137"/>
      <c r="B137" s="137"/>
      <c r="C137" s="137"/>
      <c r="D137" s="137"/>
      <c r="E137" s="137"/>
      <c r="F137" s="149"/>
      <c r="G137" s="150"/>
      <c r="H137" s="150"/>
      <c r="I137" s="150"/>
      <c r="J137" s="150"/>
      <c r="K137" s="150"/>
      <c r="L137" s="150"/>
      <c r="M137" s="150"/>
      <c r="N137" s="150"/>
      <c r="O137" s="150"/>
      <c r="P137" s="150"/>
      <c r="Q137" s="150"/>
      <c r="R137" s="150"/>
      <c r="S137" s="150"/>
      <c r="T137" s="150"/>
      <c r="U137" s="151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42"/>
      <c r="AL137" s="142"/>
      <c r="AM137" s="142"/>
      <c r="AN137" s="142"/>
      <c r="AO137" s="142"/>
      <c r="AP137" s="142"/>
      <c r="AQ137" s="142"/>
      <c r="AR137" s="142"/>
      <c r="AS137" s="143"/>
      <c r="AT137" s="137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37"/>
      <c r="BE137" s="137"/>
      <c r="BF137" s="137"/>
      <c r="BG137" s="137"/>
      <c r="BH137" s="137"/>
      <c r="BI137" s="137"/>
      <c r="BJ137" s="137"/>
      <c r="BK137" s="137"/>
      <c r="BL137" s="137"/>
      <c r="BM137" s="137"/>
      <c r="BN137" s="137"/>
      <c r="BO137" s="137"/>
      <c r="BP137" s="137"/>
      <c r="BQ137" s="137"/>
      <c r="BR137" s="137"/>
      <c r="BS137" s="137"/>
      <c r="BT137" s="137"/>
      <c r="BU137" s="137"/>
      <c r="BV137" s="137"/>
      <c r="BW137" s="137"/>
      <c r="BX137" s="137"/>
      <c r="BY137" s="137"/>
      <c r="BZ137" s="120"/>
    </row>
    <row r="138" spans="1:78" s="6" customFormat="1" ht="6.95" customHeight="1" x14ac:dyDescent="0.2">
      <c r="A138" s="137"/>
      <c r="B138" s="137"/>
      <c r="C138" s="137"/>
      <c r="D138" s="137"/>
      <c r="E138" s="137"/>
      <c r="F138" s="146" t="s">
        <v>52</v>
      </c>
      <c r="G138" s="147"/>
      <c r="H138" s="147"/>
      <c r="I138" s="147"/>
      <c r="J138" s="147"/>
      <c r="K138" s="147"/>
      <c r="L138" s="147"/>
      <c r="M138" s="147"/>
      <c r="N138" s="147"/>
      <c r="O138" s="147"/>
      <c r="P138" s="147"/>
      <c r="Q138" s="147"/>
      <c r="R138" s="147"/>
      <c r="S138" s="147"/>
      <c r="T138" s="147"/>
      <c r="U138" s="148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9"/>
      <c r="AL138" s="139"/>
      <c r="AM138" s="139"/>
      <c r="AN138" s="139"/>
      <c r="AO138" s="139"/>
      <c r="AP138" s="139"/>
      <c r="AQ138" s="139"/>
      <c r="AR138" s="139"/>
      <c r="AS138" s="140"/>
      <c r="AT138" s="137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37"/>
      <c r="BE138" s="137"/>
      <c r="BF138" s="137"/>
      <c r="BG138" s="137"/>
      <c r="BH138" s="137"/>
      <c r="BI138" s="137"/>
      <c r="BJ138" s="137"/>
      <c r="BK138" s="137"/>
      <c r="BL138" s="137"/>
      <c r="BM138" s="137"/>
      <c r="BN138" s="137"/>
      <c r="BO138" s="137"/>
      <c r="BP138" s="137"/>
      <c r="BQ138" s="137"/>
      <c r="BR138" s="137"/>
      <c r="BS138" s="137"/>
      <c r="BT138" s="137"/>
      <c r="BU138" s="137"/>
      <c r="BV138" s="137"/>
      <c r="BW138" s="137"/>
      <c r="BX138" s="137"/>
      <c r="BY138" s="137"/>
      <c r="BZ138" s="120"/>
    </row>
    <row r="139" spans="1:78" s="6" customFormat="1" ht="6.95" customHeight="1" x14ac:dyDescent="0.2">
      <c r="A139" s="137"/>
      <c r="B139" s="137"/>
      <c r="C139" s="137"/>
      <c r="D139" s="137"/>
      <c r="E139" s="137"/>
      <c r="F139" s="149"/>
      <c r="G139" s="150"/>
      <c r="H139" s="150"/>
      <c r="I139" s="150"/>
      <c r="J139" s="150"/>
      <c r="K139" s="150"/>
      <c r="L139" s="150"/>
      <c r="M139" s="150"/>
      <c r="N139" s="150"/>
      <c r="O139" s="150"/>
      <c r="P139" s="150"/>
      <c r="Q139" s="150"/>
      <c r="R139" s="150"/>
      <c r="S139" s="150"/>
      <c r="T139" s="150"/>
      <c r="U139" s="151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42"/>
      <c r="AL139" s="142"/>
      <c r="AM139" s="142"/>
      <c r="AN139" s="142"/>
      <c r="AO139" s="142"/>
      <c r="AP139" s="142"/>
      <c r="AQ139" s="142"/>
      <c r="AR139" s="142"/>
      <c r="AS139" s="143"/>
      <c r="AT139" s="137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37"/>
      <c r="BE139" s="137"/>
      <c r="BF139" s="137"/>
      <c r="BG139" s="137"/>
      <c r="BH139" s="137"/>
      <c r="BI139" s="137"/>
      <c r="BJ139" s="137"/>
      <c r="BK139" s="137"/>
      <c r="BL139" s="137"/>
      <c r="BM139" s="137"/>
      <c r="BN139" s="137"/>
      <c r="BO139" s="137"/>
      <c r="BP139" s="137"/>
      <c r="BQ139" s="137"/>
      <c r="BR139" s="137"/>
      <c r="BS139" s="137"/>
      <c r="BT139" s="137"/>
      <c r="BU139" s="137"/>
      <c r="BV139" s="137"/>
      <c r="BW139" s="137"/>
      <c r="BX139" s="137"/>
      <c r="BY139" s="137"/>
      <c r="BZ139" s="120"/>
    </row>
    <row r="140" spans="1:78" s="6" customFormat="1" ht="6.95" customHeight="1" x14ac:dyDescent="0.15">
      <c r="A140" s="137"/>
      <c r="B140" s="137"/>
      <c r="C140" s="137"/>
      <c r="D140" s="137"/>
      <c r="E140" s="137"/>
      <c r="F140" s="138"/>
      <c r="G140" s="139"/>
      <c r="H140" s="139"/>
      <c r="I140" s="139"/>
      <c r="J140" s="139"/>
      <c r="K140" s="139"/>
      <c r="L140" s="139"/>
      <c r="M140" s="139"/>
      <c r="N140" s="139"/>
      <c r="O140" s="139"/>
      <c r="P140" s="139"/>
      <c r="Q140" s="139"/>
      <c r="R140" s="139"/>
      <c r="S140" s="139"/>
      <c r="T140" s="139"/>
      <c r="U140" s="140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9"/>
      <c r="AL140" s="139"/>
      <c r="AM140" s="139"/>
      <c r="AN140" s="139"/>
      <c r="AO140" s="139"/>
      <c r="AP140" s="139"/>
      <c r="AQ140" s="139"/>
      <c r="AR140" s="139"/>
      <c r="AS140" s="140"/>
      <c r="AT140" s="137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37"/>
      <c r="BE140" s="137"/>
      <c r="BF140" s="137"/>
      <c r="BG140" s="137"/>
      <c r="BH140" s="137"/>
      <c r="BI140" s="137"/>
      <c r="BJ140" s="137"/>
      <c r="BK140" s="137"/>
      <c r="BL140" s="137"/>
      <c r="BM140" s="137"/>
      <c r="BN140" s="137"/>
      <c r="BO140" s="137"/>
      <c r="BP140" s="137"/>
      <c r="BQ140" s="137"/>
      <c r="BR140" s="137"/>
      <c r="BS140" s="137"/>
      <c r="BT140" s="137"/>
      <c r="BU140" s="137"/>
      <c r="BV140" s="137"/>
      <c r="BW140" s="137"/>
      <c r="BX140" s="137"/>
      <c r="BY140" s="137"/>
      <c r="BZ140" s="120"/>
    </row>
    <row r="141" spans="1:78" s="6" customFormat="1" ht="6.95" customHeight="1" x14ac:dyDescent="0.15">
      <c r="A141" s="137"/>
      <c r="B141" s="137"/>
      <c r="C141" s="137"/>
      <c r="D141" s="137"/>
      <c r="E141" s="137"/>
      <c r="F141" s="141"/>
      <c r="G141" s="142"/>
      <c r="H141" s="142"/>
      <c r="I141" s="142"/>
      <c r="J141" s="142"/>
      <c r="K141" s="142"/>
      <c r="L141" s="142"/>
      <c r="M141" s="142"/>
      <c r="N141" s="142"/>
      <c r="O141" s="142"/>
      <c r="P141" s="142"/>
      <c r="Q141" s="142"/>
      <c r="R141" s="142"/>
      <c r="S141" s="142"/>
      <c r="T141" s="142"/>
      <c r="U141" s="143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42"/>
      <c r="AL141" s="142"/>
      <c r="AM141" s="142"/>
      <c r="AN141" s="142"/>
      <c r="AO141" s="142"/>
      <c r="AP141" s="142"/>
      <c r="AQ141" s="142"/>
      <c r="AR141" s="142"/>
      <c r="AS141" s="143"/>
      <c r="AT141" s="137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37"/>
      <c r="BE141" s="137"/>
      <c r="BF141" s="137"/>
      <c r="BG141" s="137"/>
      <c r="BH141" s="137"/>
      <c r="BI141" s="137"/>
      <c r="BJ141" s="137"/>
      <c r="BK141" s="137"/>
      <c r="BL141" s="137"/>
      <c r="BM141" s="137"/>
      <c r="BN141" s="137"/>
      <c r="BO141" s="137"/>
      <c r="BP141" s="137"/>
      <c r="BQ141" s="137"/>
      <c r="BR141" s="137"/>
      <c r="BS141" s="137"/>
      <c r="BT141" s="137"/>
      <c r="BU141" s="137"/>
      <c r="BV141" s="137"/>
      <c r="BW141" s="137"/>
      <c r="BX141" s="137"/>
      <c r="BY141" s="137"/>
      <c r="BZ141" s="120"/>
    </row>
    <row r="142" spans="1:78" s="6" customFormat="1" ht="6.95" customHeight="1" x14ac:dyDescent="0.15">
      <c r="A142" s="137"/>
      <c r="B142" s="137"/>
      <c r="C142" s="137"/>
      <c r="D142" s="137"/>
      <c r="E142" s="137"/>
      <c r="F142" s="138"/>
      <c r="G142" s="139"/>
      <c r="H142" s="139"/>
      <c r="I142" s="139"/>
      <c r="J142" s="139"/>
      <c r="K142" s="139"/>
      <c r="L142" s="139"/>
      <c r="M142" s="139"/>
      <c r="N142" s="139"/>
      <c r="O142" s="139"/>
      <c r="P142" s="139"/>
      <c r="Q142" s="139"/>
      <c r="R142" s="139"/>
      <c r="S142" s="139"/>
      <c r="T142" s="139"/>
      <c r="U142" s="140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9"/>
      <c r="AL142" s="139"/>
      <c r="AM142" s="139"/>
      <c r="AN142" s="139"/>
      <c r="AO142" s="139"/>
      <c r="AP142" s="139"/>
      <c r="AQ142" s="139"/>
      <c r="AR142" s="139"/>
      <c r="AS142" s="140"/>
      <c r="AT142" s="137"/>
      <c r="AU142" s="137"/>
      <c r="AV142" s="137"/>
      <c r="AW142" s="137"/>
      <c r="AX142" s="137"/>
      <c r="AY142" s="137"/>
      <c r="AZ142" s="137"/>
      <c r="BA142" s="137"/>
      <c r="BB142" s="137"/>
      <c r="BC142" s="137"/>
      <c r="BD142" s="137"/>
      <c r="BE142" s="137"/>
      <c r="BF142" s="137"/>
      <c r="BG142" s="137"/>
      <c r="BH142" s="137"/>
      <c r="BI142" s="137"/>
      <c r="BJ142" s="137"/>
      <c r="BK142" s="137"/>
      <c r="BL142" s="137"/>
      <c r="BM142" s="137"/>
      <c r="BN142" s="137"/>
      <c r="BO142" s="137"/>
      <c r="BP142" s="137"/>
      <c r="BQ142" s="137"/>
      <c r="BR142" s="137"/>
      <c r="BS142" s="137"/>
      <c r="BT142" s="137"/>
      <c r="BU142" s="137"/>
      <c r="BV142" s="137"/>
      <c r="BW142" s="137"/>
      <c r="BX142" s="137"/>
      <c r="BY142" s="137"/>
      <c r="BZ142" s="120"/>
    </row>
    <row r="143" spans="1:78" s="6" customFormat="1" ht="6.95" customHeight="1" x14ac:dyDescent="0.15">
      <c r="A143" s="137"/>
      <c r="B143" s="137"/>
      <c r="C143" s="137"/>
      <c r="D143" s="137"/>
      <c r="E143" s="137"/>
      <c r="F143" s="141"/>
      <c r="G143" s="142"/>
      <c r="H143" s="142"/>
      <c r="I143" s="142"/>
      <c r="J143" s="142"/>
      <c r="K143" s="142"/>
      <c r="L143" s="142"/>
      <c r="M143" s="142"/>
      <c r="N143" s="142"/>
      <c r="O143" s="142"/>
      <c r="P143" s="142"/>
      <c r="Q143" s="142"/>
      <c r="R143" s="142"/>
      <c r="S143" s="142"/>
      <c r="T143" s="142"/>
      <c r="U143" s="143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42"/>
      <c r="AL143" s="142"/>
      <c r="AM143" s="142"/>
      <c r="AN143" s="142"/>
      <c r="AO143" s="142"/>
      <c r="AP143" s="142"/>
      <c r="AQ143" s="142"/>
      <c r="AR143" s="142"/>
      <c r="AS143" s="143"/>
      <c r="AT143" s="137"/>
      <c r="AU143" s="137"/>
      <c r="AV143" s="137"/>
      <c r="AW143" s="137"/>
      <c r="AX143" s="137"/>
      <c r="AY143" s="137"/>
      <c r="AZ143" s="137"/>
      <c r="BA143" s="137"/>
      <c r="BB143" s="137"/>
      <c r="BC143" s="137"/>
      <c r="BD143" s="137"/>
      <c r="BE143" s="137"/>
      <c r="BF143" s="137"/>
      <c r="BG143" s="137"/>
      <c r="BH143" s="137"/>
      <c r="BI143" s="137"/>
      <c r="BJ143" s="137"/>
      <c r="BK143" s="137"/>
      <c r="BL143" s="137"/>
      <c r="BM143" s="137"/>
      <c r="BN143" s="137"/>
      <c r="BO143" s="137"/>
      <c r="BP143" s="137"/>
      <c r="BQ143" s="137"/>
      <c r="BR143" s="137"/>
      <c r="BS143" s="137"/>
      <c r="BT143" s="137"/>
      <c r="BU143" s="137"/>
      <c r="BV143" s="137"/>
      <c r="BW143" s="137"/>
      <c r="BX143" s="137"/>
      <c r="BY143" s="137"/>
      <c r="BZ143" s="120"/>
    </row>
    <row r="144" spans="1:78" s="6" customFormat="1" ht="6.95" customHeight="1" x14ac:dyDescent="0.15">
      <c r="A144" s="137"/>
      <c r="B144" s="137"/>
      <c r="C144" s="137"/>
      <c r="D144" s="137"/>
      <c r="E144" s="137"/>
      <c r="F144" s="138"/>
      <c r="G144" s="139"/>
      <c r="H144" s="139"/>
      <c r="I144" s="139"/>
      <c r="J144" s="139"/>
      <c r="K144" s="139"/>
      <c r="L144" s="139"/>
      <c r="M144" s="139"/>
      <c r="N144" s="139"/>
      <c r="O144" s="139"/>
      <c r="P144" s="139"/>
      <c r="Q144" s="139"/>
      <c r="R144" s="139"/>
      <c r="S144" s="139"/>
      <c r="T144" s="139"/>
      <c r="U144" s="140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9"/>
      <c r="AL144" s="139"/>
      <c r="AM144" s="139"/>
      <c r="AN144" s="139"/>
      <c r="AO144" s="139"/>
      <c r="AP144" s="139"/>
      <c r="AQ144" s="139"/>
      <c r="AR144" s="139"/>
      <c r="AS144" s="140"/>
      <c r="AT144" s="137"/>
      <c r="AU144" s="137"/>
      <c r="AV144" s="137"/>
      <c r="AW144" s="137"/>
      <c r="AX144" s="137"/>
      <c r="AY144" s="137"/>
      <c r="AZ144" s="137"/>
      <c r="BA144" s="137"/>
      <c r="BB144" s="137"/>
      <c r="BC144" s="137"/>
      <c r="BD144" s="137"/>
      <c r="BE144" s="137"/>
      <c r="BF144" s="137"/>
      <c r="BG144" s="137"/>
      <c r="BH144" s="137"/>
      <c r="BI144" s="137"/>
      <c r="BJ144" s="137"/>
      <c r="BK144" s="137"/>
      <c r="BL144" s="137"/>
      <c r="BM144" s="137"/>
      <c r="BN144" s="137"/>
      <c r="BO144" s="137"/>
      <c r="BP144" s="137"/>
      <c r="BQ144" s="137"/>
      <c r="BR144" s="137"/>
      <c r="BS144" s="137"/>
      <c r="BT144" s="137"/>
      <c r="BU144" s="137"/>
      <c r="BV144" s="137"/>
      <c r="BW144" s="137"/>
      <c r="BX144" s="137"/>
      <c r="BY144" s="137"/>
      <c r="BZ144" s="120"/>
    </row>
    <row r="145" spans="1:78" s="6" customFormat="1" ht="6.95" customHeight="1" x14ac:dyDescent="0.15">
      <c r="A145" s="137"/>
      <c r="B145" s="137"/>
      <c r="C145" s="137"/>
      <c r="D145" s="137"/>
      <c r="E145" s="137"/>
      <c r="F145" s="141"/>
      <c r="G145" s="142"/>
      <c r="H145" s="142"/>
      <c r="I145" s="142"/>
      <c r="J145" s="142"/>
      <c r="K145" s="142"/>
      <c r="L145" s="142"/>
      <c r="M145" s="142"/>
      <c r="N145" s="142"/>
      <c r="O145" s="142"/>
      <c r="P145" s="142"/>
      <c r="Q145" s="142"/>
      <c r="R145" s="142"/>
      <c r="S145" s="142"/>
      <c r="T145" s="142"/>
      <c r="U145" s="143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42"/>
      <c r="AL145" s="142"/>
      <c r="AM145" s="142"/>
      <c r="AN145" s="142"/>
      <c r="AO145" s="142"/>
      <c r="AP145" s="142"/>
      <c r="AQ145" s="142"/>
      <c r="AR145" s="142"/>
      <c r="AS145" s="143"/>
      <c r="AT145" s="137"/>
      <c r="AU145" s="137"/>
      <c r="AV145" s="137"/>
      <c r="AW145" s="137"/>
      <c r="AX145" s="137"/>
      <c r="AY145" s="137"/>
      <c r="AZ145" s="137"/>
      <c r="BA145" s="137"/>
      <c r="BB145" s="137"/>
      <c r="BC145" s="137"/>
      <c r="BD145" s="137"/>
      <c r="BE145" s="137"/>
      <c r="BF145" s="137"/>
      <c r="BG145" s="137"/>
      <c r="BH145" s="137"/>
      <c r="BI145" s="137"/>
      <c r="BJ145" s="137"/>
      <c r="BK145" s="137"/>
      <c r="BL145" s="137"/>
      <c r="BM145" s="137"/>
      <c r="BN145" s="137"/>
      <c r="BO145" s="137"/>
      <c r="BP145" s="137"/>
      <c r="BQ145" s="137"/>
      <c r="BR145" s="137"/>
      <c r="BS145" s="137"/>
      <c r="BT145" s="137"/>
      <c r="BU145" s="137"/>
      <c r="BV145" s="137"/>
      <c r="BW145" s="137"/>
      <c r="BX145" s="137"/>
      <c r="BY145" s="137"/>
      <c r="BZ145" s="120"/>
    </row>
    <row r="146" spans="1:78" s="6" customFormat="1" ht="6.95" customHeight="1" x14ac:dyDescent="0.15">
      <c r="A146" s="137"/>
      <c r="B146" s="137"/>
      <c r="C146" s="137"/>
      <c r="D146" s="137"/>
      <c r="E146" s="137"/>
      <c r="F146" s="138"/>
      <c r="G146" s="139"/>
      <c r="H146" s="139"/>
      <c r="I146" s="139"/>
      <c r="J146" s="139"/>
      <c r="K146" s="139"/>
      <c r="L146" s="139"/>
      <c r="M146" s="139"/>
      <c r="N146" s="139"/>
      <c r="O146" s="139"/>
      <c r="P146" s="139"/>
      <c r="Q146" s="139"/>
      <c r="R146" s="139"/>
      <c r="S146" s="139"/>
      <c r="T146" s="139"/>
      <c r="U146" s="140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9"/>
      <c r="AL146" s="139"/>
      <c r="AM146" s="139"/>
      <c r="AN146" s="139"/>
      <c r="AO146" s="139"/>
      <c r="AP146" s="139"/>
      <c r="AQ146" s="139"/>
      <c r="AR146" s="139"/>
      <c r="AS146" s="140"/>
      <c r="AT146" s="137"/>
      <c r="AU146" s="137"/>
      <c r="AV146" s="137"/>
      <c r="AW146" s="137"/>
      <c r="AX146" s="137"/>
      <c r="AY146" s="137"/>
      <c r="AZ146" s="137"/>
      <c r="BA146" s="137"/>
      <c r="BB146" s="137"/>
      <c r="BC146" s="137"/>
      <c r="BD146" s="137"/>
      <c r="BE146" s="137"/>
      <c r="BF146" s="137"/>
      <c r="BG146" s="137"/>
      <c r="BH146" s="137"/>
      <c r="BI146" s="137"/>
      <c r="BJ146" s="137"/>
      <c r="BK146" s="137"/>
      <c r="BL146" s="137"/>
      <c r="BM146" s="137"/>
      <c r="BN146" s="137"/>
      <c r="BO146" s="137"/>
      <c r="BP146" s="137"/>
      <c r="BQ146" s="137"/>
      <c r="BR146" s="137"/>
      <c r="BS146" s="137"/>
      <c r="BT146" s="137"/>
      <c r="BU146" s="137"/>
      <c r="BV146" s="137"/>
      <c r="BW146" s="137"/>
      <c r="BX146" s="137"/>
      <c r="BY146" s="137"/>
      <c r="BZ146" s="120"/>
    </row>
    <row r="147" spans="1:78" s="6" customFormat="1" ht="6.95" customHeight="1" x14ac:dyDescent="0.15">
      <c r="A147" s="137"/>
      <c r="B147" s="137"/>
      <c r="C147" s="137"/>
      <c r="D147" s="137"/>
      <c r="E147" s="137"/>
      <c r="F147" s="141"/>
      <c r="G147" s="142"/>
      <c r="H147" s="142"/>
      <c r="I147" s="142"/>
      <c r="J147" s="142"/>
      <c r="K147" s="142"/>
      <c r="L147" s="142"/>
      <c r="M147" s="142"/>
      <c r="N147" s="142"/>
      <c r="O147" s="142"/>
      <c r="P147" s="142"/>
      <c r="Q147" s="142"/>
      <c r="R147" s="142"/>
      <c r="S147" s="142"/>
      <c r="T147" s="142"/>
      <c r="U147" s="143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42"/>
      <c r="AL147" s="142"/>
      <c r="AM147" s="142"/>
      <c r="AN147" s="142"/>
      <c r="AO147" s="142"/>
      <c r="AP147" s="142"/>
      <c r="AQ147" s="142"/>
      <c r="AR147" s="142"/>
      <c r="AS147" s="143"/>
      <c r="AT147" s="137"/>
      <c r="AU147" s="137"/>
      <c r="AV147" s="137"/>
      <c r="AW147" s="137"/>
      <c r="AX147" s="137"/>
      <c r="AY147" s="137"/>
      <c r="AZ147" s="137"/>
      <c r="BA147" s="137"/>
      <c r="BB147" s="137"/>
      <c r="BC147" s="137"/>
      <c r="BD147" s="137"/>
      <c r="BE147" s="137"/>
      <c r="BF147" s="137"/>
      <c r="BG147" s="137"/>
      <c r="BH147" s="137"/>
      <c r="BI147" s="137"/>
      <c r="BJ147" s="137"/>
      <c r="BK147" s="137"/>
      <c r="BL147" s="137"/>
      <c r="BM147" s="137"/>
      <c r="BN147" s="137"/>
      <c r="BO147" s="137"/>
      <c r="BP147" s="137"/>
      <c r="BQ147" s="137"/>
      <c r="BR147" s="137"/>
      <c r="BS147" s="137"/>
      <c r="BT147" s="137"/>
      <c r="BU147" s="137"/>
      <c r="BV147" s="137"/>
      <c r="BW147" s="137"/>
      <c r="BX147" s="137"/>
      <c r="BY147" s="137"/>
      <c r="BZ147" s="120"/>
    </row>
    <row r="148" spans="1:78" s="6" customFormat="1" ht="6.95" customHeight="1" x14ac:dyDescent="0.15">
      <c r="A148" s="137"/>
      <c r="B148" s="137"/>
      <c r="C148" s="137"/>
      <c r="D148" s="137"/>
      <c r="E148" s="137"/>
      <c r="F148" s="138"/>
      <c r="G148" s="139"/>
      <c r="H148" s="139"/>
      <c r="I148" s="139"/>
      <c r="J148" s="139"/>
      <c r="K148" s="139"/>
      <c r="L148" s="139"/>
      <c r="M148" s="139"/>
      <c r="N148" s="139"/>
      <c r="O148" s="139"/>
      <c r="P148" s="139"/>
      <c r="Q148" s="139"/>
      <c r="R148" s="139"/>
      <c r="S148" s="139"/>
      <c r="T148" s="139"/>
      <c r="U148" s="140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9"/>
      <c r="AL148" s="139"/>
      <c r="AM148" s="139"/>
      <c r="AN148" s="139"/>
      <c r="AO148" s="139"/>
      <c r="AP148" s="139"/>
      <c r="AQ148" s="139"/>
      <c r="AR148" s="139"/>
      <c r="AS148" s="140"/>
      <c r="AT148" s="137"/>
      <c r="AU148" s="137"/>
      <c r="AV148" s="137"/>
      <c r="AW148" s="137"/>
      <c r="AX148" s="137"/>
      <c r="AY148" s="137"/>
      <c r="AZ148" s="137"/>
      <c r="BA148" s="137"/>
      <c r="BB148" s="137"/>
      <c r="BC148" s="137"/>
      <c r="BD148" s="137"/>
      <c r="BE148" s="137"/>
      <c r="BF148" s="137"/>
      <c r="BG148" s="137"/>
      <c r="BH148" s="137"/>
      <c r="BI148" s="137"/>
      <c r="BJ148" s="137"/>
      <c r="BK148" s="137"/>
      <c r="BL148" s="137"/>
      <c r="BM148" s="137"/>
      <c r="BN148" s="137"/>
      <c r="BO148" s="137"/>
      <c r="BP148" s="137"/>
      <c r="BQ148" s="137"/>
      <c r="BR148" s="137"/>
      <c r="BS148" s="137"/>
      <c r="BT148" s="137"/>
      <c r="BU148" s="137"/>
      <c r="BV148" s="137"/>
      <c r="BW148" s="137"/>
      <c r="BX148" s="137"/>
      <c r="BY148" s="137"/>
      <c r="BZ148" s="120"/>
    </row>
    <row r="149" spans="1:78" s="6" customFormat="1" ht="6.95" customHeight="1" x14ac:dyDescent="0.15">
      <c r="A149" s="137"/>
      <c r="B149" s="137"/>
      <c r="C149" s="137"/>
      <c r="D149" s="137"/>
      <c r="E149" s="137"/>
      <c r="F149" s="141"/>
      <c r="G149" s="142"/>
      <c r="H149" s="142"/>
      <c r="I149" s="142"/>
      <c r="J149" s="142"/>
      <c r="K149" s="142"/>
      <c r="L149" s="142"/>
      <c r="M149" s="142"/>
      <c r="N149" s="142"/>
      <c r="O149" s="142"/>
      <c r="P149" s="142"/>
      <c r="Q149" s="142"/>
      <c r="R149" s="142"/>
      <c r="S149" s="142"/>
      <c r="T149" s="142"/>
      <c r="U149" s="143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42"/>
      <c r="AL149" s="142"/>
      <c r="AM149" s="142"/>
      <c r="AN149" s="142"/>
      <c r="AO149" s="142"/>
      <c r="AP149" s="142"/>
      <c r="AQ149" s="142"/>
      <c r="AR149" s="142"/>
      <c r="AS149" s="143"/>
      <c r="AT149" s="137"/>
      <c r="AU149" s="137"/>
      <c r="AV149" s="137"/>
      <c r="AW149" s="137"/>
      <c r="AX149" s="137"/>
      <c r="AY149" s="137"/>
      <c r="AZ149" s="137"/>
      <c r="BA149" s="137"/>
      <c r="BB149" s="137"/>
      <c r="BC149" s="137"/>
      <c r="BD149" s="137"/>
      <c r="BE149" s="137"/>
      <c r="BF149" s="137"/>
      <c r="BG149" s="137"/>
      <c r="BH149" s="137"/>
      <c r="BI149" s="137"/>
      <c r="BJ149" s="137"/>
      <c r="BK149" s="137"/>
      <c r="BL149" s="137"/>
      <c r="BM149" s="137"/>
      <c r="BN149" s="137"/>
      <c r="BO149" s="137"/>
      <c r="BP149" s="137"/>
      <c r="BQ149" s="137"/>
      <c r="BR149" s="137"/>
      <c r="BS149" s="137"/>
      <c r="BT149" s="137"/>
      <c r="BU149" s="137"/>
      <c r="BV149" s="137"/>
      <c r="BW149" s="137"/>
      <c r="BX149" s="137"/>
      <c r="BY149" s="137"/>
      <c r="BZ149" s="120"/>
    </row>
    <row r="150" spans="1:78" s="6" customFormat="1" ht="6.95" customHeight="1" x14ac:dyDescent="0.15">
      <c r="A150" s="137"/>
      <c r="B150" s="137"/>
      <c r="C150" s="137"/>
      <c r="D150" s="137"/>
      <c r="E150" s="137"/>
      <c r="F150" s="138"/>
      <c r="G150" s="139"/>
      <c r="H150" s="139"/>
      <c r="I150" s="139"/>
      <c r="J150" s="139"/>
      <c r="K150" s="139"/>
      <c r="L150" s="139"/>
      <c r="M150" s="139"/>
      <c r="N150" s="139"/>
      <c r="O150" s="139"/>
      <c r="P150" s="139"/>
      <c r="Q150" s="139"/>
      <c r="R150" s="139"/>
      <c r="S150" s="139"/>
      <c r="T150" s="139"/>
      <c r="U150" s="140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9"/>
      <c r="AL150" s="139"/>
      <c r="AM150" s="139"/>
      <c r="AN150" s="139"/>
      <c r="AO150" s="139"/>
      <c r="AP150" s="139"/>
      <c r="AQ150" s="139"/>
      <c r="AR150" s="139"/>
      <c r="AS150" s="140"/>
      <c r="AT150" s="137"/>
      <c r="AU150" s="137"/>
      <c r="AV150" s="137"/>
      <c r="AW150" s="137"/>
      <c r="AX150" s="137"/>
      <c r="AY150" s="137"/>
      <c r="AZ150" s="137"/>
      <c r="BA150" s="137"/>
      <c r="BB150" s="137"/>
      <c r="BC150" s="137"/>
      <c r="BD150" s="137"/>
      <c r="BE150" s="137"/>
      <c r="BF150" s="137"/>
      <c r="BG150" s="137"/>
      <c r="BH150" s="137"/>
      <c r="BI150" s="137"/>
      <c r="BJ150" s="137"/>
      <c r="BK150" s="137"/>
      <c r="BL150" s="137"/>
      <c r="BM150" s="137"/>
      <c r="BN150" s="137"/>
      <c r="BO150" s="137"/>
      <c r="BP150" s="137"/>
      <c r="BQ150" s="137"/>
      <c r="BR150" s="137"/>
      <c r="BS150" s="137"/>
      <c r="BT150" s="137"/>
      <c r="BU150" s="137"/>
      <c r="BV150" s="137"/>
      <c r="BW150" s="137"/>
      <c r="BX150" s="137"/>
      <c r="BY150" s="137"/>
      <c r="BZ150" s="120"/>
    </row>
    <row r="151" spans="1:78" s="6" customFormat="1" ht="6.95" customHeight="1" x14ac:dyDescent="0.15">
      <c r="A151" s="137"/>
      <c r="B151" s="137"/>
      <c r="C151" s="137"/>
      <c r="D151" s="137"/>
      <c r="E151" s="137"/>
      <c r="F151" s="141"/>
      <c r="G151" s="142"/>
      <c r="H151" s="142"/>
      <c r="I151" s="142"/>
      <c r="J151" s="142"/>
      <c r="K151" s="142"/>
      <c r="L151" s="142"/>
      <c r="M151" s="142"/>
      <c r="N151" s="142"/>
      <c r="O151" s="142"/>
      <c r="P151" s="142"/>
      <c r="Q151" s="142"/>
      <c r="R151" s="142"/>
      <c r="S151" s="142"/>
      <c r="T151" s="142"/>
      <c r="U151" s="143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42"/>
      <c r="AL151" s="142"/>
      <c r="AM151" s="142"/>
      <c r="AN151" s="142"/>
      <c r="AO151" s="142"/>
      <c r="AP151" s="142"/>
      <c r="AQ151" s="142"/>
      <c r="AR151" s="142"/>
      <c r="AS151" s="143"/>
      <c r="AT151" s="137"/>
      <c r="AU151" s="137"/>
      <c r="AV151" s="137"/>
      <c r="AW151" s="137"/>
      <c r="AX151" s="137"/>
      <c r="AY151" s="137"/>
      <c r="AZ151" s="137"/>
      <c r="BA151" s="137"/>
      <c r="BB151" s="137"/>
      <c r="BC151" s="137"/>
      <c r="BD151" s="137"/>
      <c r="BE151" s="137"/>
      <c r="BF151" s="137"/>
      <c r="BG151" s="137"/>
      <c r="BH151" s="137"/>
      <c r="BI151" s="137"/>
      <c r="BJ151" s="137"/>
      <c r="BK151" s="137"/>
      <c r="BL151" s="137"/>
      <c r="BM151" s="137"/>
      <c r="BN151" s="137"/>
      <c r="BO151" s="137"/>
      <c r="BP151" s="137"/>
      <c r="BQ151" s="137"/>
      <c r="BR151" s="137"/>
      <c r="BS151" s="137"/>
      <c r="BT151" s="137"/>
      <c r="BU151" s="137"/>
      <c r="BV151" s="137"/>
      <c r="BW151" s="137"/>
      <c r="BX151" s="137"/>
      <c r="BY151" s="137"/>
      <c r="BZ151" s="120"/>
    </row>
    <row r="152" spans="1:78" s="6" customFormat="1" ht="6.95" customHeight="1" x14ac:dyDescent="0.15">
      <c r="A152" s="137"/>
      <c r="B152" s="137"/>
      <c r="C152" s="137"/>
      <c r="D152" s="137"/>
      <c r="E152" s="137"/>
      <c r="F152" s="138"/>
      <c r="G152" s="139"/>
      <c r="H152" s="139"/>
      <c r="I152" s="139"/>
      <c r="J152" s="139"/>
      <c r="K152" s="139"/>
      <c r="L152" s="139"/>
      <c r="M152" s="139"/>
      <c r="N152" s="139"/>
      <c r="O152" s="139"/>
      <c r="P152" s="139"/>
      <c r="Q152" s="139"/>
      <c r="R152" s="139"/>
      <c r="S152" s="139"/>
      <c r="T152" s="139"/>
      <c r="U152" s="140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9"/>
      <c r="AL152" s="139"/>
      <c r="AM152" s="139"/>
      <c r="AN152" s="139"/>
      <c r="AO152" s="139"/>
      <c r="AP152" s="139"/>
      <c r="AQ152" s="139"/>
      <c r="AR152" s="139"/>
      <c r="AS152" s="140"/>
      <c r="AT152" s="137"/>
      <c r="AU152" s="137"/>
      <c r="AV152" s="137"/>
      <c r="AW152" s="137"/>
      <c r="AX152" s="137"/>
      <c r="AY152" s="137"/>
      <c r="AZ152" s="137"/>
      <c r="BA152" s="137"/>
      <c r="BB152" s="137"/>
      <c r="BC152" s="137"/>
      <c r="BD152" s="137"/>
      <c r="BE152" s="137"/>
      <c r="BF152" s="137"/>
      <c r="BG152" s="137"/>
      <c r="BH152" s="137"/>
      <c r="BI152" s="137"/>
      <c r="BJ152" s="137"/>
      <c r="BK152" s="137"/>
      <c r="BL152" s="137"/>
      <c r="BM152" s="137"/>
      <c r="BN152" s="137"/>
      <c r="BO152" s="137"/>
      <c r="BP152" s="137"/>
      <c r="BQ152" s="137"/>
      <c r="BR152" s="137"/>
      <c r="BS152" s="137"/>
      <c r="BT152" s="137"/>
      <c r="BU152" s="137"/>
      <c r="BV152" s="137"/>
      <c r="BW152" s="137"/>
      <c r="BX152" s="137"/>
      <c r="BY152" s="137"/>
      <c r="BZ152" s="120"/>
    </row>
    <row r="153" spans="1:78" s="6" customFormat="1" ht="6.95" customHeight="1" x14ac:dyDescent="0.15">
      <c r="A153" s="137"/>
      <c r="B153" s="137"/>
      <c r="C153" s="137"/>
      <c r="D153" s="137"/>
      <c r="E153" s="137"/>
      <c r="F153" s="141"/>
      <c r="G153" s="142"/>
      <c r="H153" s="142"/>
      <c r="I153" s="142"/>
      <c r="J153" s="142"/>
      <c r="K153" s="142"/>
      <c r="L153" s="142"/>
      <c r="M153" s="142"/>
      <c r="N153" s="142"/>
      <c r="O153" s="142"/>
      <c r="P153" s="142"/>
      <c r="Q153" s="142"/>
      <c r="R153" s="142"/>
      <c r="S153" s="142"/>
      <c r="T153" s="142"/>
      <c r="U153" s="143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42"/>
      <c r="AL153" s="142"/>
      <c r="AM153" s="142"/>
      <c r="AN153" s="142"/>
      <c r="AO153" s="142"/>
      <c r="AP153" s="142"/>
      <c r="AQ153" s="142"/>
      <c r="AR153" s="142"/>
      <c r="AS153" s="143"/>
      <c r="AT153" s="137"/>
      <c r="AU153" s="137"/>
      <c r="AV153" s="137"/>
      <c r="AW153" s="137"/>
      <c r="AX153" s="137"/>
      <c r="AY153" s="137"/>
      <c r="AZ153" s="137"/>
      <c r="BA153" s="137"/>
      <c r="BB153" s="137"/>
      <c r="BC153" s="137"/>
      <c r="BD153" s="137"/>
      <c r="BE153" s="137"/>
      <c r="BF153" s="137"/>
      <c r="BG153" s="137"/>
      <c r="BH153" s="137"/>
      <c r="BI153" s="137"/>
      <c r="BJ153" s="137"/>
      <c r="BK153" s="137"/>
      <c r="BL153" s="137"/>
      <c r="BM153" s="137"/>
      <c r="BN153" s="137"/>
      <c r="BO153" s="137"/>
      <c r="BP153" s="137"/>
      <c r="BQ153" s="137"/>
      <c r="BR153" s="137"/>
      <c r="BS153" s="137"/>
      <c r="BT153" s="137"/>
      <c r="BU153" s="137"/>
      <c r="BV153" s="137"/>
      <c r="BW153" s="137"/>
      <c r="BX153" s="137"/>
      <c r="BY153" s="137"/>
      <c r="BZ153" s="120"/>
    </row>
    <row r="154" spans="1:78" s="6" customFormat="1" ht="6.95" customHeight="1" x14ac:dyDescent="0.15">
      <c r="A154" s="137"/>
      <c r="B154" s="137"/>
      <c r="C154" s="137"/>
      <c r="D154" s="137"/>
      <c r="E154" s="137"/>
      <c r="F154" s="138"/>
      <c r="G154" s="139"/>
      <c r="H154" s="139"/>
      <c r="I154" s="139"/>
      <c r="J154" s="139"/>
      <c r="K154" s="139"/>
      <c r="L154" s="139"/>
      <c r="M154" s="139"/>
      <c r="N154" s="139"/>
      <c r="O154" s="139"/>
      <c r="P154" s="139"/>
      <c r="Q154" s="139"/>
      <c r="R154" s="139"/>
      <c r="S154" s="139"/>
      <c r="T154" s="139"/>
      <c r="U154" s="140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9"/>
      <c r="AL154" s="139"/>
      <c r="AM154" s="139"/>
      <c r="AN154" s="139"/>
      <c r="AO154" s="139"/>
      <c r="AP154" s="139"/>
      <c r="AQ154" s="139"/>
      <c r="AR154" s="139"/>
      <c r="AS154" s="140"/>
      <c r="AT154" s="137"/>
      <c r="AU154" s="137"/>
      <c r="AV154" s="137"/>
      <c r="AW154" s="137"/>
      <c r="AX154" s="137"/>
      <c r="AY154" s="137"/>
      <c r="AZ154" s="137"/>
      <c r="BA154" s="137"/>
      <c r="BB154" s="137"/>
      <c r="BC154" s="137"/>
      <c r="BD154" s="137"/>
      <c r="BE154" s="137"/>
      <c r="BF154" s="137"/>
      <c r="BG154" s="137"/>
      <c r="BH154" s="137"/>
      <c r="BI154" s="137"/>
      <c r="BJ154" s="137"/>
      <c r="BK154" s="137"/>
      <c r="BL154" s="137"/>
      <c r="BM154" s="137"/>
      <c r="BN154" s="137"/>
      <c r="BO154" s="137"/>
      <c r="BP154" s="137"/>
      <c r="BQ154" s="137"/>
      <c r="BR154" s="137"/>
      <c r="BS154" s="137"/>
      <c r="BT154" s="137"/>
      <c r="BU154" s="137"/>
      <c r="BV154" s="137"/>
      <c r="BW154" s="137"/>
      <c r="BX154" s="137"/>
      <c r="BY154" s="137"/>
      <c r="BZ154" s="120"/>
    </row>
    <row r="155" spans="1:78" s="6" customFormat="1" ht="6.95" customHeight="1" x14ac:dyDescent="0.15">
      <c r="A155" s="137"/>
      <c r="B155" s="137"/>
      <c r="C155" s="137"/>
      <c r="D155" s="137"/>
      <c r="E155" s="137"/>
      <c r="F155" s="141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3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42"/>
      <c r="AL155" s="142"/>
      <c r="AM155" s="142"/>
      <c r="AN155" s="142"/>
      <c r="AO155" s="142"/>
      <c r="AP155" s="142"/>
      <c r="AQ155" s="142"/>
      <c r="AR155" s="142"/>
      <c r="AS155" s="143"/>
      <c r="AT155" s="137"/>
      <c r="AU155" s="137"/>
      <c r="AV155" s="137"/>
      <c r="AW155" s="137"/>
      <c r="AX155" s="137"/>
      <c r="AY155" s="137"/>
      <c r="AZ155" s="137"/>
      <c r="BA155" s="137"/>
      <c r="BB155" s="137"/>
      <c r="BC155" s="137"/>
      <c r="BD155" s="137"/>
      <c r="BE155" s="137"/>
      <c r="BF155" s="137"/>
      <c r="BG155" s="137"/>
      <c r="BH155" s="137"/>
      <c r="BI155" s="137"/>
      <c r="BJ155" s="137"/>
      <c r="BK155" s="137"/>
      <c r="BL155" s="137"/>
      <c r="BM155" s="137"/>
      <c r="BN155" s="137"/>
      <c r="BO155" s="137"/>
      <c r="BP155" s="137"/>
      <c r="BQ155" s="137"/>
      <c r="BR155" s="137"/>
      <c r="BS155" s="137"/>
      <c r="BT155" s="137"/>
      <c r="BU155" s="137"/>
      <c r="BV155" s="137"/>
      <c r="BW155" s="137"/>
      <c r="BX155" s="137"/>
      <c r="BY155" s="137"/>
      <c r="BZ155" s="120"/>
    </row>
    <row r="156" spans="1:78" s="6" customFormat="1" ht="6.95" customHeight="1" x14ac:dyDescent="0.15">
      <c r="A156" s="137"/>
      <c r="B156" s="137"/>
      <c r="C156" s="137"/>
      <c r="D156" s="137"/>
      <c r="E156" s="137"/>
      <c r="F156" s="138"/>
      <c r="G156" s="139"/>
      <c r="H156" s="139"/>
      <c r="I156" s="139"/>
      <c r="J156" s="139"/>
      <c r="K156" s="139"/>
      <c r="L156" s="139"/>
      <c r="M156" s="139"/>
      <c r="N156" s="139"/>
      <c r="O156" s="139"/>
      <c r="P156" s="139"/>
      <c r="Q156" s="139"/>
      <c r="R156" s="139"/>
      <c r="S156" s="139"/>
      <c r="T156" s="139"/>
      <c r="U156" s="140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9"/>
      <c r="AL156" s="139"/>
      <c r="AM156" s="139"/>
      <c r="AN156" s="139"/>
      <c r="AO156" s="139"/>
      <c r="AP156" s="139"/>
      <c r="AQ156" s="139"/>
      <c r="AR156" s="139"/>
      <c r="AS156" s="140"/>
      <c r="AT156" s="137"/>
      <c r="AU156" s="137"/>
      <c r="AV156" s="137"/>
      <c r="AW156" s="137"/>
      <c r="AX156" s="137"/>
      <c r="AY156" s="137"/>
      <c r="AZ156" s="137"/>
      <c r="BA156" s="137"/>
      <c r="BB156" s="137"/>
      <c r="BC156" s="137"/>
      <c r="BD156" s="137"/>
      <c r="BE156" s="137"/>
      <c r="BF156" s="137"/>
      <c r="BG156" s="137"/>
      <c r="BH156" s="137"/>
      <c r="BI156" s="137"/>
      <c r="BJ156" s="137"/>
      <c r="BK156" s="137"/>
      <c r="BL156" s="137"/>
      <c r="BM156" s="137"/>
      <c r="BN156" s="137"/>
      <c r="BO156" s="137"/>
      <c r="BP156" s="137"/>
      <c r="BQ156" s="137"/>
      <c r="BR156" s="137"/>
      <c r="BS156" s="137"/>
      <c r="BT156" s="137"/>
      <c r="BU156" s="137"/>
      <c r="BV156" s="137"/>
      <c r="BW156" s="137"/>
      <c r="BX156" s="137"/>
      <c r="BY156" s="137"/>
      <c r="BZ156" s="120"/>
    </row>
    <row r="157" spans="1:78" s="6" customFormat="1" ht="6.95" customHeight="1" x14ac:dyDescent="0.15">
      <c r="A157" s="137"/>
      <c r="B157" s="137"/>
      <c r="C157" s="137"/>
      <c r="D157" s="137"/>
      <c r="E157" s="137"/>
      <c r="F157" s="141"/>
      <c r="G157" s="142"/>
      <c r="H157" s="142"/>
      <c r="I157" s="142"/>
      <c r="J157" s="142"/>
      <c r="K157" s="142"/>
      <c r="L157" s="142"/>
      <c r="M157" s="142"/>
      <c r="N157" s="142"/>
      <c r="O157" s="142"/>
      <c r="P157" s="142"/>
      <c r="Q157" s="142"/>
      <c r="R157" s="142"/>
      <c r="S157" s="142"/>
      <c r="T157" s="142"/>
      <c r="U157" s="143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42"/>
      <c r="AL157" s="142"/>
      <c r="AM157" s="142"/>
      <c r="AN157" s="142"/>
      <c r="AO157" s="142"/>
      <c r="AP157" s="142"/>
      <c r="AQ157" s="142"/>
      <c r="AR157" s="142"/>
      <c r="AS157" s="143"/>
      <c r="AT157" s="137"/>
      <c r="AU157" s="137"/>
      <c r="AV157" s="137"/>
      <c r="AW157" s="137"/>
      <c r="AX157" s="137"/>
      <c r="AY157" s="137"/>
      <c r="AZ157" s="137"/>
      <c r="BA157" s="137"/>
      <c r="BB157" s="137"/>
      <c r="BC157" s="137"/>
      <c r="BD157" s="137"/>
      <c r="BE157" s="137"/>
      <c r="BF157" s="137"/>
      <c r="BG157" s="137"/>
      <c r="BH157" s="137"/>
      <c r="BI157" s="137"/>
      <c r="BJ157" s="137"/>
      <c r="BK157" s="137"/>
      <c r="BL157" s="137"/>
      <c r="BM157" s="137"/>
      <c r="BN157" s="137"/>
      <c r="BO157" s="137"/>
      <c r="BP157" s="137"/>
      <c r="BQ157" s="137"/>
      <c r="BR157" s="137"/>
      <c r="BS157" s="137"/>
      <c r="BT157" s="137"/>
      <c r="BU157" s="137"/>
      <c r="BV157" s="137"/>
      <c r="BW157" s="137"/>
      <c r="BX157" s="137"/>
      <c r="BY157" s="137"/>
      <c r="BZ157" s="120"/>
    </row>
    <row r="158" spans="1:78" s="6" customFormat="1" ht="6.95" customHeight="1" x14ac:dyDescent="0.15">
      <c r="A158" s="137"/>
      <c r="B158" s="137"/>
      <c r="C158" s="137"/>
      <c r="D158" s="137"/>
      <c r="E158" s="137"/>
      <c r="F158" s="138"/>
      <c r="G158" s="139"/>
      <c r="H158" s="139"/>
      <c r="I158" s="139"/>
      <c r="J158" s="139"/>
      <c r="K158" s="139"/>
      <c r="L158" s="139"/>
      <c r="M158" s="139"/>
      <c r="N158" s="139"/>
      <c r="O158" s="139"/>
      <c r="P158" s="139"/>
      <c r="Q158" s="139"/>
      <c r="R158" s="139"/>
      <c r="S158" s="139"/>
      <c r="T158" s="139"/>
      <c r="U158" s="140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9"/>
      <c r="AL158" s="139"/>
      <c r="AM158" s="139"/>
      <c r="AN158" s="139"/>
      <c r="AO158" s="139"/>
      <c r="AP158" s="139"/>
      <c r="AQ158" s="139"/>
      <c r="AR158" s="139"/>
      <c r="AS158" s="140"/>
      <c r="AT158" s="137"/>
      <c r="AU158" s="137"/>
      <c r="AV158" s="137"/>
      <c r="AW158" s="137"/>
      <c r="AX158" s="137"/>
      <c r="AY158" s="137"/>
      <c r="AZ158" s="137"/>
      <c r="BA158" s="137"/>
      <c r="BB158" s="137"/>
      <c r="BC158" s="137"/>
      <c r="BD158" s="137"/>
      <c r="BE158" s="137"/>
      <c r="BF158" s="137"/>
      <c r="BG158" s="137"/>
      <c r="BH158" s="137"/>
      <c r="BI158" s="137"/>
      <c r="BJ158" s="137"/>
      <c r="BK158" s="137"/>
      <c r="BL158" s="137"/>
      <c r="BM158" s="137"/>
      <c r="BN158" s="137"/>
      <c r="BO158" s="137"/>
      <c r="BP158" s="137"/>
      <c r="BQ158" s="137"/>
      <c r="BR158" s="137"/>
      <c r="BS158" s="137"/>
      <c r="BT158" s="137"/>
      <c r="BU158" s="137"/>
      <c r="BV158" s="137"/>
      <c r="BW158" s="137"/>
      <c r="BX158" s="137"/>
      <c r="BY158" s="137"/>
      <c r="BZ158" s="120"/>
    </row>
    <row r="159" spans="1:78" s="6" customFormat="1" ht="6.95" customHeight="1" x14ac:dyDescent="0.15">
      <c r="A159" s="137"/>
      <c r="B159" s="137"/>
      <c r="C159" s="137"/>
      <c r="D159" s="137"/>
      <c r="E159" s="137"/>
      <c r="F159" s="141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3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42"/>
      <c r="AL159" s="142"/>
      <c r="AM159" s="142"/>
      <c r="AN159" s="142"/>
      <c r="AO159" s="142"/>
      <c r="AP159" s="142"/>
      <c r="AQ159" s="142"/>
      <c r="AR159" s="142"/>
      <c r="AS159" s="143"/>
      <c r="AT159" s="137"/>
      <c r="AU159" s="137"/>
      <c r="AV159" s="137"/>
      <c r="AW159" s="137"/>
      <c r="AX159" s="137"/>
      <c r="AY159" s="137"/>
      <c r="AZ159" s="137"/>
      <c r="BA159" s="137"/>
      <c r="BB159" s="137"/>
      <c r="BC159" s="137"/>
      <c r="BD159" s="137"/>
      <c r="BE159" s="137"/>
      <c r="BF159" s="137"/>
      <c r="BG159" s="137"/>
      <c r="BH159" s="137"/>
      <c r="BI159" s="137"/>
      <c r="BJ159" s="137"/>
      <c r="BK159" s="137"/>
      <c r="BL159" s="137"/>
      <c r="BM159" s="137"/>
      <c r="BN159" s="137"/>
      <c r="BO159" s="137"/>
      <c r="BP159" s="137"/>
      <c r="BQ159" s="137"/>
      <c r="BR159" s="137"/>
      <c r="BS159" s="137"/>
      <c r="BT159" s="137"/>
      <c r="BU159" s="137"/>
      <c r="BV159" s="137"/>
      <c r="BW159" s="137"/>
      <c r="BX159" s="137"/>
      <c r="BY159" s="137"/>
      <c r="BZ159" s="120"/>
    </row>
    <row r="160" spans="1:78" s="6" customFormat="1" ht="6.95" customHeight="1" x14ac:dyDescent="0.15">
      <c r="A160" s="137"/>
      <c r="B160" s="137"/>
      <c r="C160" s="137"/>
      <c r="D160" s="137"/>
      <c r="E160" s="137"/>
      <c r="F160" s="138"/>
      <c r="G160" s="139"/>
      <c r="H160" s="139"/>
      <c r="I160" s="139"/>
      <c r="J160" s="139"/>
      <c r="K160" s="139"/>
      <c r="L160" s="139"/>
      <c r="M160" s="139"/>
      <c r="N160" s="139"/>
      <c r="O160" s="139"/>
      <c r="P160" s="139"/>
      <c r="Q160" s="139"/>
      <c r="R160" s="139"/>
      <c r="S160" s="139"/>
      <c r="T160" s="139"/>
      <c r="U160" s="140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9"/>
      <c r="AL160" s="139"/>
      <c r="AM160" s="139"/>
      <c r="AN160" s="139"/>
      <c r="AO160" s="139"/>
      <c r="AP160" s="139"/>
      <c r="AQ160" s="139"/>
      <c r="AR160" s="139"/>
      <c r="AS160" s="140"/>
      <c r="AT160" s="137"/>
      <c r="AU160" s="137"/>
      <c r="AV160" s="137"/>
      <c r="AW160" s="137"/>
      <c r="AX160" s="137"/>
      <c r="AY160" s="137"/>
      <c r="AZ160" s="137"/>
      <c r="BA160" s="137"/>
      <c r="BB160" s="137"/>
      <c r="BC160" s="137"/>
      <c r="BD160" s="137"/>
      <c r="BE160" s="137"/>
      <c r="BF160" s="137"/>
      <c r="BG160" s="137"/>
      <c r="BH160" s="137"/>
      <c r="BI160" s="137"/>
      <c r="BJ160" s="137"/>
      <c r="BK160" s="137"/>
      <c r="BL160" s="137"/>
      <c r="BM160" s="137"/>
      <c r="BN160" s="137"/>
      <c r="BO160" s="137"/>
      <c r="BP160" s="137"/>
      <c r="BQ160" s="137"/>
      <c r="BR160" s="137"/>
      <c r="BS160" s="137"/>
      <c r="BT160" s="137"/>
      <c r="BU160" s="137"/>
      <c r="BV160" s="137"/>
      <c r="BW160" s="137"/>
      <c r="BX160" s="137"/>
      <c r="BY160" s="137"/>
      <c r="BZ160" s="120"/>
    </row>
    <row r="161" spans="1:78" s="6" customFormat="1" ht="6.95" customHeight="1" x14ac:dyDescent="0.15">
      <c r="A161" s="137"/>
      <c r="B161" s="137"/>
      <c r="C161" s="137"/>
      <c r="D161" s="137"/>
      <c r="E161" s="137"/>
      <c r="F161" s="141"/>
      <c r="G161" s="142"/>
      <c r="H161" s="142"/>
      <c r="I161" s="142"/>
      <c r="J161" s="142"/>
      <c r="K161" s="142"/>
      <c r="L161" s="142"/>
      <c r="M161" s="142"/>
      <c r="N161" s="142"/>
      <c r="O161" s="142"/>
      <c r="P161" s="142"/>
      <c r="Q161" s="142"/>
      <c r="R161" s="142"/>
      <c r="S161" s="142"/>
      <c r="T161" s="142"/>
      <c r="U161" s="143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42"/>
      <c r="AL161" s="142"/>
      <c r="AM161" s="142"/>
      <c r="AN161" s="142"/>
      <c r="AO161" s="142"/>
      <c r="AP161" s="142"/>
      <c r="AQ161" s="142"/>
      <c r="AR161" s="142"/>
      <c r="AS161" s="143"/>
      <c r="AT161" s="137"/>
      <c r="AU161" s="137"/>
      <c r="AV161" s="137"/>
      <c r="AW161" s="137"/>
      <c r="AX161" s="137"/>
      <c r="AY161" s="137"/>
      <c r="AZ161" s="137"/>
      <c r="BA161" s="137"/>
      <c r="BB161" s="137"/>
      <c r="BC161" s="137"/>
      <c r="BD161" s="137"/>
      <c r="BE161" s="137"/>
      <c r="BF161" s="137"/>
      <c r="BG161" s="137"/>
      <c r="BH161" s="137"/>
      <c r="BI161" s="137"/>
      <c r="BJ161" s="137"/>
      <c r="BK161" s="137"/>
      <c r="BL161" s="137"/>
      <c r="BM161" s="137"/>
      <c r="BN161" s="137"/>
      <c r="BO161" s="137"/>
      <c r="BP161" s="137"/>
      <c r="BQ161" s="137"/>
      <c r="BR161" s="137"/>
      <c r="BS161" s="137"/>
      <c r="BT161" s="137"/>
      <c r="BU161" s="137"/>
      <c r="BV161" s="137"/>
      <c r="BW161" s="137"/>
      <c r="BX161" s="137"/>
      <c r="BY161" s="137"/>
      <c r="BZ161" s="120"/>
    </row>
    <row r="162" spans="1:78" s="6" customFormat="1" ht="6.95" customHeight="1" x14ac:dyDescent="0.15">
      <c r="A162" s="137"/>
      <c r="B162" s="137"/>
      <c r="C162" s="137"/>
      <c r="D162" s="137"/>
      <c r="E162" s="137"/>
      <c r="F162" s="138"/>
      <c r="G162" s="139"/>
      <c r="H162" s="139"/>
      <c r="I162" s="139"/>
      <c r="J162" s="139"/>
      <c r="K162" s="139"/>
      <c r="L162" s="139"/>
      <c r="M162" s="139"/>
      <c r="N162" s="139"/>
      <c r="O162" s="139"/>
      <c r="P162" s="139"/>
      <c r="Q162" s="139"/>
      <c r="R162" s="139"/>
      <c r="S162" s="139"/>
      <c r="T162" s="139"/>
      <c r="U162" s="140"/>
      <c r="V162" s="137"/>
      <c r="W162" s="137"/>
      <c r="X162" s="137"/>
      <c r="Y162" s="137"/>
      <c r="Z162" s="137"/>
      <c r="AA162" s="137"/>
      <c r="AB162" s="137"/>
      <c r="AC162" s="137"/>
      <c r="AD162" s="137"/>
      <c r="AE162" s="137"/>
      <c r="AF162" s="137"/>
      <c r="AG162" s="137"/>
      <c r="AH162" s="137"/>
      <c r="AI162" s="137"/>
      <c r="AJ162" s="137"/>
      <c r="AK162" s="139"/>
      <c r="AL162" s="139"/>
      <c r="AM162" s="139"/>
      <c r="AN162" s="139"/>
      <c r="AO162" s="139"/>
      <c r="AP162" s="139"/>
      <c r="AQ162" s="139"/>
      <c r="AR162" s="139"/>
      <c r="AS162" s="140"/>
      <c r="AT162" s="137"/>
      <c r="AU162" s="137"/>
      <c r="AV162" s="137"/>
      <c r="AW162" s="137"/>
      <c r="AX162" s="137"/>
      <c r="AY162" s="137"/>
      <c r="AZ162" s="137"/>
      <c r="BA162" s="137"/>
      <c r="BB162" s="137"/>
      <c r="BC162" s="137"/>
      <c r="BD162" s="137"/>
      <c r="BE162" s="137"/>
      <c r="BF162" s="137"/>
      <c r="BG162" s="137"/>
      <c r="BH162" s="137"/>
      <c r="BI162" s="137"/>
      <c r="BJ162" s="137"/>
      <c r="BK162" s="137"/>
      <c r="BL162" s="137"/>
      <c r="BM162" s="137"/>
      <c r="BN162" s="137"/>
      <c r="BO162" s="137"/>
      <c r="BP162" s="137"/>
      <c r="BQ162" s="137"/>
      <c r="BR162" s="137"/>
      <c r="BS162" s="137"/>
      <c r="BT162" s="137"/>
      <c r="BU162" s="137"/>
      <c r="BV162" s="137"/>
      <c r="BW162" s="137"/>
      <c r="BX162" s="137"/>
      <c r="BY162" s="137"/>
      <c r="BZ162" s="120"/>
    </row>
    <row r="163" spans="1:78" s="6" customFormat="1" ht="6.95" customHeight="1" x14ac:dyDescent="0.15">
      <c r="A163" s="137"/>
      <c r="B163" s="137"/>
      <c r="C163" s="137"/>
      <c r="D163" s="137"/>
      <c r="E163" s="137"/>
      <c r="F163" s="141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3"/>
      <c r="V163" s="137"/>
      <c r="W163" s="137"/>
      <c r="X163" s="137"/>
      <c r="Y163" s="137"/>
      <c r="Z163" s="137"/>
      <c r="AA163" s="137"/>
      <c r="AB163" s="137"/>
      <c r="AC163" s="137"/>
      <c r="AD163" s="137"/>
      <c r="AE163" s="137"/>
      <c r="AF163" s="137"/>
      <c r="AG163" s="137"/>
      <c r="AH163" s="137"/>
      <c r="AI163" s="137"/>
      <c r="AJ163" s="137"/>
      <c r="AK163" s="142"/>
      <c r="AL163" s="142"/>
      <c r="AM163" s="142"/>
      <c r="AN163" s="142"/>
      <c r="AO163" s="142"/>
      <c r="AP163" s="142"/>
      <c r="AQ163" s="142"/>
      <c r="AR163" s="142"/>
      <c r="AS163" s="143"/>
      <c r="AT163" s="137"/>
      <c r="AU163" s="137"/>
      <c r="AV163" s="137"/>
      <c r="AW163" s="137"/>
      <c r="AX163" s="137"/>
      <c r="AY163" s="137"/>
      <c r="AZ163" s="137"/>
      <c r="BA163" s="137"/>
      <c r="BB163" s="137"/>
      <c r="BC163" s="137"/>
      <c r="BD163" s="137"/>
      <c r="BE163" s="137"/>
      <c r="BF163" s="137"/>
      <c r="BG163" s="137"/>
      <c r="BH163" s="137"/>
      <c r="BI163" s="137"/>
      <c r="BJ163" s="137"/>
      <c r="BK163" s="137"/>
      <c r="BL163" s="137"/>
      <c r="BM163" s="137"/>
      <c r="BN163" s="137"/>
      <c r="BO163" s="137"/>
      <c r="BP163" s="137"/>
      <c r="BQ163" s="137"/>
      <c r="BR163" s="137"/>
      <c r="BS163" s="137"/>
      <c r="BT163" s="137"/>
      <c r="BU163" s="137"/>
      <c r="BV163" s="137"/>
      <c r="BW163" s="137"/>
      <c r="BX163" s="137"/>
      <c r="BY163" s="137"/>
      <c r="BZ163" s="120"/>
    </row>
    <row r="164" spans="1:78" s="6" customFormat="1" ht="6.95" customHeight="1" x14ac:dyDescent="0.15">
      <c r="A164" s="137"/>
      <c r="B164" s="137"/>
      <c r="C164" s="137"/>
      <c r="D164" s="137"/>
      <c r="E164" s="137"/>
      <c r="F164" s="138"/>
      <c r="G164" s="139"/>
      <c r="H164" s="139"/>
      <c r="I164" s="139"/>
      <c r="J164" s="139"/>
      <c r="K164" s="139"/>
      <c r="L164" s="139"/>
      <c r="M164" s="139"/>
      <c r="N164" s="139"/>
      <c r="O164" s="139"/>
      <c r="P164" s="139"/>
      <c r="Q164" s="139"/>
      <c r="R164" s="139"/>
      <c r="S164" s="139"/>
      <c r="T164" s="139"/>
      <c r="U164" s="140"/>
      <c r="V164" s="137"/>
      <c r="W164" s="137"/>
      <c r="X164" s="137"/>
      <c r="Y164" s="137"/>
      <c r="Z164" s="137"/>
      <c r="AA164" s="137"/>
      <c r="AB164" s="137"/>
      <c r="AC164" s="137"/>
      <c r="AD164" s="137"/>
      <c r="AE164" s="137"/>
      <c r="AF164" s="137"/>
      <c r="AG164" s="137"/>
      <c r="AH164" s="137"/>
      <c r="AI164" s="137"/>
      <c r="AJ164" s="137"/>
      <c r="AK164" s="139"/>
      <c r="AL164" s="139"/>
      <c r="AM164" s="139"/>
      <c r="AN164" s="139"/>
      <c r="AO164" s="139"/>
      <c r="AP164" s="139"/>
      <c r="AQ164" s="139"/>
      <c r="AR164" s="139"/>
      <c r="AS164" s="140"/>
      <c r="AT164" s="137"/>
      <c r="AU164" s="137"/>
      <c r="AV164" s="137"/>
      <c r="AW164" s="137"/>
      <c r="AX164" s="137"/>
      <c r="AY164" s="137"/>
      <c r="AZ164" s="137"/>
      <c r="BA164" s="137"/>
      <c r="BB164" s="137"/>
      <c r="BC164" s="137"/>
      <c r="BD164" s="137"/>
      <c r="BE164" s="137"/>
      <c r="BF164" s="137"/>
      <c r="BG164" s="137"/>
      <c r="BH164" s="137"/>
      <c r="BI164" s="137"/>
      <c r="BJ164" s="137"/>
      <c r="BK164" s="137"/>
      <c r="BL164" s="137"/>
      <c r="BM164" s="137"/>
      <c r="BN164" s="137"/>
      <c r="BO164" s="137"/>
      <c r="BP164" s="137"/>
      <c r="BQ164" s="137"/>
      <c r="BR164" s="137"/>
      <c r="BS164" s="137"/>
      <c r="BT164" s="137"/>
      <c r="BU164" s="137"/>
      <c r="BV164" s="137"/>
      <c r="BW164" s="137"/>
      <c r="BX164" s="137"/>
      <c r="BY164" s="137"/>
      <c r="BZ164" s="120"/>
    </row>
    <row r="165" spans="1:78" s="6" customFormat="1" ht="6.95" customHeight="1" x14ac:dyDescent="0.15">
      <c r="A165" s="137"/>
      <c r="B165" s="137"/>
      <c r="C165" s="137"/>
      <c r="D165" s="137"/>
      <c r="E165" s="137"/>
      <c r="F165" s="141"/>
      <c r="G165" s="142"/>
      <c r="H165" s="142"/>
      <c r="I165" s="142"/>
      <c r="J165" s="142"/>
      <c r="K165" s="142"/>
      <c r="L165" s="142"/>
      <c r="M165" s="142"/>
      <c r="N165" s="142"/>
      <c r="O165" s="142"/>
      <c r="P165" s="142"/>
      <c r="Q165" s="142"/>
      <c r="R165" s="142"/>
      <c r="S165" s="142"/>
      <c r="T165" s="142"/>
      <c r="U165" s="143"/>
      <c r="V165" s="137"/>
      <c r="W165" s="137"/>
      <c r="X165" s="137"/>
      <c r="Y165" s="137"/>
      <c r="Z165" s="137"/>
      <c r="AA165" s="137"/>
      <c r="AB165" s="137"/>
      <c r="AC165" s="137"/>
      <c r="AD165" s="137"/>
      <c r="AE165" s="137"/>
      <c r="AF165" s="137"/>
      <c r="AG165" s="137"/>
      <c r="AH165" s="137"/>
      <c r="AI165" s="137"/>
      <c r="AJ165" s="137"/>
      <c r="AK165" s="142"/>
      <c r="AL165" s="142"/>
      <c r="AM165" s="142"/>
      <c r="AN165" s="142"/>
      <c r="AO165" s="142"/>
      <c r="AP165" s="142"/>
      <c r="AQ165" s="142"/>
      <c r="AR165" s="142"/>
      <c r="AS165" s="143"/>
      <c r="AT165" s="137"/>
      <c r="AU165" s="137"/>
      <c r="AV165" s="137"/>
      <c r="AW165" s="137"/>
      <c r="AX165" s="137"/>
      <c r="AY165" s="137"/>
      <c r="AZ165" s="137"/>
      <c r="BA165" s="137"/>
      <c r="BB165" s="137"/>
      <c r="BC165" s="137"/>
      <c r="BD165" s="137"/>
      <c r="BE165" s="137"/>
      <c r="BF165" s="137"/>
      <c r="BG165" s="137"/>
      <c r="BH165" s="137"/>
      <c r="BI165" s="137"/>
      <c r="BJ165" s="137"/>
      <c r="BK165" s="137"/>
      <c r="BL165" s="137"/>
      <c r="BM165" s="137"/>
      <c r="BN165" s="137"/>
      <c r="BO165" s="137"/>
      <c r="BP165" s="137"/>
      <c r="BQ165" s="137"/>
      <c r="BR165" s="137"/>
      <c r="BS165" s="137"/>
      <c r="BT165" s="137"/>
      <c r="BU165" s="137"/>
      <c r="BV165" s="137"/>
      <c r="BW165" s="137"/>
      <c r="BX165" s="137"/>
      <c r="BY165" s="137"/>
      <c r="BZ165" s="120"/>
    </row>
    <row r="166" spans="1:78" s="6" customFormat="1" ht="6.95" customHeight="1" x14ac:dyDescent="0.15">
      <c r="A166" s="137"/>
      <c r="B166" s="137"/>
      <c r="C166" s="137"/>
      <c r="D166" s="137"/>
      <c r="E166" s="137"/>
      <c r="F166" s="138"/>
      <c r="G166" s="139"/>
      <c r="H166" s="139"/>
      <c r="I166" s="139"/>
      <c r="J166" s="139"/>
      <c r="K166" s="139"/>
      <c r="L166" s="139"/>
      <c r="M166" s="139"/>
      <c r="N166" s="139"/>
      <c r="O166" s="139"/>
      <c r="P166" s="139"/>
      <c r="Q166" s="139"/>
      <c r="R166" s="139"/>
      <c r="S166" s="139"/>
      <c r="T166" s="139"/>
      <c r="U166" s="140"/>
      <c r="V166" s="137"/>
      <c r="W166" s="137"/>
      <c r="X166" s="137"/>
      <c r="Y166" s="137"/>
      <c r="Z166" s="137"/>
      <c r="AA166" s="137"/>
      <c r="AB166" s="137"/>
      <c r="AC166" s="137"/>
      <c r="AD166" s="137"/>
      <c r="AE166" s="137"/>
      <c r="AF166" s="137"/>
      <c r="AG166" s="137"/>
      <c r="AH166" s="137"/>
      <c r="AI166" s="137"/>
      <c r="AJ166" s="137"/>
      <c r="AK166" s="139"/>
      <c r="AL166" s="139"/>
      <c r="AM166" s="139"/>
      <c r="AN166" s="139"/>
      <c r="AO166" s="139"/>
      <c r="AP166" s="139"/>
      <c r="AQ166" s="139"/>
      <c r="AR166" s="139"/>
      <c r="AS166" s="140"/>
      <c r="AT166" s="137"/>
      <c r="AU166" s="137"/>
      <c r="AV166" s="137"/>
      <c r="AW166" s="137"/>
      <c r="AX166" s="137"/>
      <c r="AY166" s="137"/>
      <c r="AZ166" s="137"/>
      <c r="BA166" s="137"/>
      <c r="BB166" s="137"/>
      <c r="BC166" s="137"/>
      <c r="BD166" s="137"/>
      <c r="BE166" s="137"/>
      <c r="BF166" s="137"/>
      <c r="BG166" s="137"/>
      <c r="BH166" s="137"/>
      <c r="BI166" s="137"/>
      <c r="BJ166" s="137"/>
      <c r="BK166" s="137"/>
      <c r="BL166" s="137"/>
      <c r="BM166" s="137"/>
      <c r="BN166" s="137"/>
      <c r="BO166" s="137"/>
      <c r="BP166" s="137"/>
      <c r="BQ166" s="137"/>
      <c r="BR166" s="137"/>
      <c r="BS166" s="137"/>
      <c r="BT166" s="137"/>
      <c r="BU166" s="137"/>
      <c r="BV166" s="137"/>
      <c r="BW166" s="137"/>
      <c r="BX166" s="137"/>
      <c r="BY166" s="137"/>
      <c r="BZ166" s="120"/>
    </row>
    <row r="167" spans="1:78" s="6" customFormat="1" ht="6.95" customHeight="1" x14ac:dyDescent="0.15">
      <c r="A167" s="137"/>
      <c r="B167" s="137"/>
      <c r="C167" s="137"/>
      <c r="D167" s="137"/>
      <c r="E167" s="137"/>
      <c r="F167" s="141"/>
      <c r="G167" s="142"/>
      <c r="H167" s="142"/>
      <c r="I167" s="142"/>
      <c r="J167" s="142"/>
      <c r="K167" s="142"/>
      <c r="L167" s="142"/>
      <c r="M167" s="142"/>
      <c r="N167" s="142"/>
      <c r="O167" s="142"/>
      <c r="P167" s="142"/>
      <c r="Q167" s="142"/>
      <c r="R167" s="142"/>
      <c r="S167" s="142"/>
      <c r="T167" s="142"/>
      <c r="U167" s="143"/>
      <c r="V167" s="137"/>
      <c r="W167" s="137"/>
      <c r="X167" s="137"/>
      <c r="Y167" s="137"/>
      <c r="Z167" s="137"/>
      <c r="AA167" s="137"/>
      <c r="AB167" s="137"/>
      <c r="AC167" s="137"/>
      <c r="AD167" s="137"/>
      <c r="AE167" s="137"/>
      <c r="AF167" s="137"/>
      <c r="AG167" s="137"/>
      <c r="AH167" s="137"/>
      <c r="AI167" s="137"/>
      <c r="AJ167" s="137"/>
      <c r="AK167" s="142"/>
      <c r="AL167" s="142"/>
      <c r="AM167" s="142"/>
      <c r="AN167" s="142"/>
      <c r="AO167" s="142"/>
      <c r="AP167" s="142"/>
      <c r="AQ167" s="142"/>
      <c r="AR167" s="142"/>
      <c r="AS167" s="143"/>
      <c r="AT167" s="137"/>
      <c r="AU167" s="137"/>
      <c r="AV167" s="137"/>
      <c r="AW167" s="137"/>
      <c r="AX167" s="137"/>
      <c r="AY167" s="137"/>
      <c r="AZ167" s="137"/>
      <c r="BA167" s="137"/>
      <c r="BB167" s="137"/>
      <c r="BC167" s="137"/>
      <c r="BD167" s="137"/>
      <c r="BE167" s="137"/>
      <c r="BF167" s="137"/>
      <c r="BG167" s="137"/>
      <c r="BH167" s="137"/>
      <c r="BI167" s="137"/>
      <c r="BJ167" s="137"/>
      <c r="BK167" s="137"/>
      <c r="BL167" s="137"/>
      <c r="BM167" s="137"/>
      <c r="BN167" s="137"/>
      <c r="BO167" s="137"/>
      <c r="BP167" s="137"/>
      <c r="BQ167" s="137"/>
      <c r="BR167" s="137"/>
      <c r="BS167" s="137"/>
      <c r="BT167" s="137"/>
      <c r="BU167" s="137"/>
      <c r="BV167" s="137"/>
      <c r="BW167" s="137"/>
      <c r="BX167" s="137"/>
      <c r="BY167" s="137"/>
      <c r="BZ167" s="120"/>
    </row>
    <row r="168" spans="1:78" s="6" customFormat="1" ht="6.95" customHeight="1" x14ac:dyDescent="0.15">
      <c r="A168" s="137"/>
      <c r="B168" s="137"/>
      <c r="C168" s="137"/>
      <c r="D168" s="137"/>
      <c r="E168" s="137"/>
      <c r="F168" s="138"/>
      <c r="G168" s="139"/>
      <c r="H168" s="139"/>
      <c r="I168" s="139"/>
      <c r="J168" s="139"/>
      <c r="K168" s="139"/>
      <c r="L168" s="139"/>
      <c r="M168" s="139"/>
      <c r="N168" s="139"/>
      <c r="O168" s="139"/>
      <c r="P168" s="139"/>
      <c r="Q168" s="139"/>
      <c r="R168" s="139"/>
      <c r="S168" s="139"/>
      <c r="T168" s="139"/>
      <c r="U168" s="140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37"/>
      <c r="AI168" s="137"/>
      <c r="AJ168" s="137"/>
      <c r="AK168" s="139"/>
      <c r="AL168" s="139"/>
      <c r="AM168" s="139"/>
      <c r="AN168" s="139"/>
      <c r="AO168" s="139"/>
      <c r="AP168" s="139"/>
      <c r="AQ168" s="139"/>
      <c r="AR168" s="139"/>
      <c r="AS168" s="140"/>
      <c r="AT168" s="137"/>
      <c r="AU168" s="137"/>
      <c r="AV168" s="137"/>
      <c r="AW168" s="137"/>
      <c r="AX168" s="137"/>
      <c r="AY168" s="137"/>
      <c r="AZ168" s="137"/>
      <c r="BA168" s="137"/>
      <c r="BB168" s="137"/>
      <c r="BC168" s="137"/>
      <c r="BD168" s="137"/>
      <c r="BE168" s="137"/>
      <c r="BF168" s="137"/>
      <c r="BG168" s="137"/>
      <c r="BH168" s="137"/>
      <c r="BI168" s="137"/>
      <c r="BJ168" s="137"/>
      <c r="BK168" s="137"/>
      <c r="BL168" s="137"/>
      <c r="BM168" s="137"/>
      <c r="BN168" s="137"/>
      <c r="BO168" s="137"/>
      <c r="BP168" s="137"/>
      <c r="BQ168" s="137"/>
      <c r="BR168" s="137"/>
      <c r="BS168" s="137"/>
      <c r="BT168" s="137"/>
      <c r="BU168" s="137"/>
      <c r="BV168" s="137"/>
      <c r="BW168" s="137"/>
      <c r="BX168" s="137"/>
      <c r="BY168" s="137"/>
      <c r="BZ168" s="120"/>
    </row>
    <row r="169" spans="1:78" s="6" customFormat="1" ht="6.95" customHeight="1" x14ac:dyDescent="0.15">
      <c r="A169" s="137"/>
      <c r="B169" s="137"/>
      <c r="C169" s="137"/>
      <c r="D169" s="137"/>
      <c r="E169" s="137"/>
      <c r="F169" s="141"/>
      <c r="G169" s="142"/>
      <c r="H169" s="142"/>
      <c r="I169" s="142"/>
      <c r="J169" s="142"/>
      <c r="K169" s="142"/>
      <c r="L169" s="142"/>
      <c r="M169" s="142"/>
      <c r="N169" s="142"/>
      <c r="O169" s="142"/>
      <c r="P169" s="142"/>
      <c r="Q169" s="142"/>
      <c r="R169" s="142"/>
      <c r="S169" s="142"/>
      <c r="T169" s="142"/>
      <c r="U169" s="143"/>
      <c r="V169" s="137"/>
      <c r="W169" s="137"/>
      <c r="X169" s="137"/>
      <c r="Y169" s="137"/>
      <c r="Z169" s="137"/>
      <c r="AA169" s="137"/>
      <c r="AB169" s="137"/>
      <c r="AC169" s="137"/>
      <c r="AD169" s="137"/>
      <c r="AE169" s="137"/>
      <c r="AF169" s="137"/>
      <c r="AG169" s="137"/>
      <c r="AH169" s="137"/>
      <c r="AI169" s="137"/>
      <c r="AJ169" s="137"/>
      <c r="AK169" s="142"/>
      <c r="AL169" s="142"/>
      <c r="AM169" s="142"/>
      <c r="AN169" s="142"/>
      <c r="AO169" s="142"/>
      <c r="AP169" s="142"/>
      <c r="AQ169" s="142"/>
      <c r="AR169" s="142"/>
      <c r="AS169" s="143"/>
      <c r="AT169" s="137"/>
      <c r="AU169" s="137"/>
      <c r="AV169" s="137"/>
      <c r="AW169" s="137"/>
      <c r="AX169" s="137"/>
      <c r="AY169" s="137"/>
      <c r="AZ169" s="137"/>
      <c r="BA169" s="137"/>
      <c r="BB169" s="137"/>
      <c r="BC169" s="137"/>
      <c r="BD169" s="137"/>
      <c r="BE169" s="137"/>
      <c r="BF169" s="137"/>
      <c r="BG169" s="137"/>
      <c r="BH169" s="137"/>
      <c r="BI169" s="137"/>
      <c r="BJ169" s="137"/>
      <c r="BK169" s="137"/>
      <c r="BL169" s="137"/>
      <c r="BM169" s="137"/>
      <c r="BN169" s="137"/>
      <c r="BO169" s="137"/>
      <c r="BP169" s="137"/>
      <c r="BQ169" s="137"/>
      <c r="BR169" s="137"/>
      <c r="BS169" s="137"/>
      <c r="BT169" s="137"/>
      <c r="BU169" s="137"/>
      <c r="BV169" s="137"/>
      <c r="BW169" s="137"/>
      <c r="BX169" s="137"/>
      <c r="BY169" s="137"/>
      <c r="BZ169" s="120"/>
    </row>
    <row r="170" spans="1:78" s="6" customFormat="1" ht="6.95" customHeight="1" x14ac:dyDescent="0.15">
      <c r="A170" s="137"/>
      <c r="B170" s="137"/>
      <c r="C170" s="137"/>
      <c r="D170" s="137"/>
      <c r="E170" s="137"/>
      <c r="F170" s="138"/>
      <c r="G170" s="139"/>
      <c r="H170" s="139"/>
      <c r="I170" s="139"/>
      <c r="J170" s="139"/>
      <c r="K170" s="139"/>
      <c r="L170" s="139"/>
      <c r="M170" s="139"/>
      <c r="N170" s="139"/>
      <c r="O170" s="139"/>
      <c r="P170" s="139"/>
      <c r="Q170" s="139"/>
      <c r="R170" s="139"/>
      <c r="S170" s="139"/>
      <c r="T170" s="139"/>
      <c r="U170" s="140"/>
      <c r="V170" s="137"/>
      <c r="W170" s="137"/>
      <c r="X170" s="137"/>
      <c r="Y170" s="137"/>
      <c r="Z170" s="137"/>
      <c r="AA170" s="137"/>
      <c r="AB170" s="137"/>
      <c r="AC170" s="137"/>
      <c r="AD170" s="137"/>
      <c r="AE170" s="137"/>
      <c r="AF170" s="137"/>
      <c r="AG170" s="137"/>
      <c r="AH170" s="137"/>
      <c r="AI170" s="137"/>
      <c r="AJ170" s="137"/>
      <c r="AK170" s="139"/>
      <c r="AL170" s="139"/>
      <c r="AM170" s="139"/>
      <c r="AN170" s="139"/>
      <c r="AO170" s="139"/>
      <c r="AP170" s="139"/>
      <c r="AQ170" s="139"/>
      <c r="AR170" s="139"/>
      <c r="AS170" s="140"/>
      <c r="AT170" s="137"/>
      <c r="AU170" s="137"/>
      <c r="AV170" s="137"/>
      <c r="AW170" s="137"/>
      <c r="AX170" s="137"/>
      <c r="AY170" s="137"/>
      <c r="AZ170" s="137"/>
      <c r="BA170" s="137"/>
      <c r="BB170" s="137"/>
      <c r="BC170" s="137"/>
      <c r="BD170" s="137"/>
      <c r="BE170" s="137"/>
      <c r="BF170" s="137"/>
      <c r="BG170" s="137"/>
      <c r="BH170" s="137"/>
      <c r="BI170" s="137"/>
      <c r="BJ170" s="137"/>
      <c r="BK170" s="137"/>
      <c r="BL170" s="137"/>
      <c r="BM170" s="137"/>
      <c r="BN170" s="137"/>
      <c r="BO170" s="137"/>
      <c r="BP170" s="137"/>
      <c r="BQ170" s="137"/>
      <c r="BR170" s="137"/>
      <c r="BS170" s="137"/>
      <c r="BT170" s="137"/>
      <c r="BU170" s="137"/>
      <c r="BV170" s="137"/>
      <c r="BW170" s="137"/>
      <c r="BX170" s="137"/>
      <c r="BY170" s="137"/>
      <c r="BZ170" s="120"/>
    </row>
    <row r="171" spans="1:78" s="6" customFormat="1" ht="6.95" customHeight="1" x14ac:dyDescent="0.15">
      <c r="A171" s="137"/>
      <c r="B171" s="137"/>
      <c r="C171" s="137"/>
      <c r="D171" s="137"/>
      <c r="E171" s="137"/>
      <c r="F171" s="141"/>
      <c r="G171" s="142"/>
      <c r="H171" s="142"/>
      <c r="I171" s="142"/>
      <c r="J171" s="142"/>
      <c r="K171" s="142"/>
      <c r="L171" s="142"/>
      <c r="M171" s="142"/>
      <c r="N171" s="142"/>
      <c r="O171" s="142"/>
      <c r="P171" s="142"/>
      <c r="Q171" s="142"/>
      <c r="R171" s="142"/>
      <c r="S171" s="142"/>
      <c r="T171" s="142"/>
      <c r="U171" s="143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137"/>
      <c r="AH171" s="137"/>
      <c r="AI171" s="137"/>
      <c r="AJ171" s="137"/>
      <c r="AK171" s="142"/>
      <c r="AL171" s="142"/>
      <c r="AM171" s="142"/>
      <c r="AN171" s="142"/>
      <c r="AO171" s="142"/>
      <c r="AP171" s="142"/>
      <c r="AQ171" s="142"/>
      <c r="AR171" s="142"/>
      <c r="AS171" s="143"/>
      <c r="AT171" s="137"/>
      <c r="AU171" s="137"/>
      <c r="AV171" s="137"/>
      <c r="AW171" s="137"/>
      <c r="AX171" s="137"/>
      <c r="AY171" s="137"/>
      <c r="AZ171" s="137"/>
      <c r="BA171" s="137"/>
      <c r="BB171" s="137"/>
      <c r="BC171" s="137"/>
      <c r="BD171" s="137"/>
      <c r="BE171" s="137"/>
      <c r="BF171" s="137"/>
      <c r="BG171" s="137"/>
      <c r="BH171" s="137"/>
      <c r="BI171" s="137"/>
      <c r="BJ171" s="137"/>
      <c r="BK171" s="137"/>
      <c r="BL171" s="137"/>
      <c r="BM171" s="137"/>
      <c r="BN171" s="137"/>
      <c r="BO171" s="137"/>
      <c r="BP171" s="137"/>
      <c r="BQ171" s="137"/>
      <c r="BR171" s="137"/>
      <c r="BS171" s="137"/>
      <c r="BT171" s="137"/>
      <c r="BU171" s="137"/>
      <c r="BV171" s="137"/>
      <c r="BW171" s="137"/>
      <c r="BX171" s="137"/>
      <c r="BY171" s="137"/>
      <c r="BZ171" s="120"/>
    </row>
    <row r="172" spans="1:78" s="6" customFormat="1" ht="6.95" customHeight="1" x14ac:dyDescent="0.15">
      <c r="A172" s="137"/>
      <c r="B172" s="137"/>
      <c r="C172" s="137"/>
      <c r="D172" s="137"/>
      <c r="E172" s="137"/>
      <c r="F172" s="138"/>
      <c r="G172" s="139"/>
      <c r="H172" s="139"/>
      <c r="I172" s="139"/>
      <c r="J172" s="139"/>
      <c r="K172" s="139"/>
      <c r="L172" s="139"/>
      <c r="M172" s="139"/>
      <c r="N172" s="139"/>
      <c r="O172" s="139"/>
      <c r="P172" s="139"/>
      <c r="Q172" s="139"/>
      <c r="R172" s="139"/>
      <c r="S172" s="139"/>
      <c r="T172" s="139"/>
      <c r="U172" s="140"/>
      <c r="V172" s="137"/>
      <c r="W172" s="137"/>
      <c r="X172" s="137"/>
      <c r="Y172" s="137"/>
      <c r="Z172" s="137"/>
      <c r="AA172" s="137"/>
      <c r="AB172" s="137"/>
      <c r="AC172" s="137"/>
      <c r="AD172" s="137"/>
      <c r="AE172" s="137"/>
      <c r="AF172" s="137"/>
      <c r="AG172" s="137"/>
      <c r="AH172" s="137"/>
      <c r="AI172" s="137"/>
      <c r="AJ172" s="137"/>
      <c r="AK172" s="139"/>
      <c r="AL172" s="139"/>
      <c r="AM172" s="139"/>
      <c r="AN172" s="139"/>
      <c r="AO172" s="139"/>
      <c r="AP172" s="139"/>
      <c r="AQ172" s="139"/>
      <c r="AR172" s="139"/>
      <c r="AS172" s="140"/>
      <c r="AT172" s="137"/>
      <c r="AU172" s="137"/>
      <c r="AV172" s="137"/>
      <c r="AW172" s="137"/>
      <c r="AX172" s="137"/>
      <c r="AY172" s="137"/>
      <c r="AZ172" s="137"/>
      <c r="BA172" s="137"/>
      <c r="BB172" s="137"/>
      <c r="BC172" s="137"/>
      <c r="BD172" s="137"/>
      <c r="BE172" s="137"/>
      <c r="BF172" s="137"/>
      <c r="BG172" s="137"/>
      <c r="BH172" s="137"/>
      <c r="BI172" s="137"/>
      <c r="BJ172" s="137"/>
      <c r="BK172" s="137"/>
      <c r="BL172" s="137"/>
      <c r="BM172" s="137"/>
      <c r="BN172" s="137"/>
      <c r="BO172" s="137"/>
      <c r="BP172" s="137"/>
      <c r="BQ172" s="137"/>
      <c r="BR172" s="137"/>
      <c r="BS172" s="137"/>
      <c r="BT172" s="137"/>
      <c r="BU172" s="137"/>
      <c r="BV172" s="137"/>
      <c r="BW172" s="137"/>
      <c r="BX172" s="137"/>
      <c r="BY172" s="137"/>
      <c r="BZ172" s="120"/>
    </row>
    <row r="173" spans="1:78" s="6" customFormat="1" ht="6.95" customHeight="1" x14ac:dyDescent="0.15">
      <c r="A173" s="137"/>
      <c r="B173" s="137"/>
      <c r="C173" s="137"/>
      <c r="D173" s="137"/>
      <c r="E173" s="137"/>
      <c r="F173" s="141"/>
      <c r="G173" s="142"/>
      <c r="H173" s="142"/>
      <c r="I173" s="142"/>
      <c r="J173" s="142"/>
      <c r="K173" s="142"/>
      <c r="L173" s="142"/>
      <c r="M173" s="142"/>
      <c r="N173" s="142"/>
      <c r="O173" s="142"/>
      <c r="P173" s="142"/>
      <c r="Q173" s="142"/>
      <c r="R173" s="142"/>
      <c r="S173" s="142"/>
      <c r="T173" s="142"/>
      <c r="U173" s="143"/>
      <c r="V173" s="137"/>
      <c r="W173" s="137"/>
      <c r="X173" s="137"/>
      <c r="Y173" s="137"/>
      <c r="Z173" s="137"/>
      <c r="AA173" s="137"/>
      <c r="AB173" s="137"/>
      <c r="AC173" s="137"/>
      <c r="AD173" s="137"/>
      <c r="AE173" s="137"/>
      <c r="AF173" s="137"/>
      <c r="AG173" s="137"/>
      <c r="AH173" s="137"/>
      <c r="AI173" s="137"/>
      <c r="AJ173" s="137"/>
      <c r="AK173" s="142"/>
      <c r="AL173" s="142"/>
      <c r="AM173" s="142"/>
      <c r="AN173" s="142"/>
      <c r="AO173" s="142"/>
      <c r="AP173" s="142"/>
      <c r="AQ173" s="142"/>
      <c r="AR173" s="142"/>
      <c r="AS173" s="143"/>
      <c r="AT173" s="137"/>
      <c r="AU173" s="137"/>
      <c r="AV173" s="137"/>
      <c r="AW173" s="137"/>
      <c r="AX173" s="137"/>
      <c r="AY173" s="137"/>
      <c r="AZ173" s="137"/>
      <c r="BA173" s="137"/>
      <c r="BB173" s="137"/>
      <c r="BC173" s="137"/>
      <c r="BD173" s="137"/>
      <c r="BE173" s="137"/>
      <c r="BF173" s="137"/>
      <c r="BG173" s="137"/>
      <c r="BH173" s="137"/>
      <c r="BI173" s="137"/>
      <c r="BJ173" s="137"/>
      <c r="BK173" s="137"/>
      <c r="BL173" s="137"/>
      <c r="BM173" s="137"/>
      <c r="BN173" s="137"/>
      <c r="BO173" s="137"/>
      <c r="BP173" s="137"/>
      <c r="BQ173" s="137"/>
      <c r="BR173" s="137"/>
      <c r="BS173" s="137"/>
      <c r="BT173" s="137"/>
      <c r="BU173" s="137"/>
      <c r="BV173" s="137"/>
      <c r="BW173" s="137"/>
      <c r="BX173" s="137"/>
      <c r="BY173" s="137"/>
      <c r="BZ173" s="120"/>
    </row>
    <row r="174" spans="1:78" s="6" customFormat="1" ht="9" customHeight="1" x14ac:dyDescent="0.15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  <c r="AA174" s="120"/>
      <c r="AB174" s="120"/>
      <c r="AC174" s="120"/>
      <c r="AD174" s="120"/>
      <c r="AE174" s="120"/>
      <c r="AF174" s="120"/>
      <c r="AG174" s="120"/>
      <c r="AH174" s="120"/>
      <c r="AI174" s="120"/>
      <c r="AJ174" s="120"/>
      <c r="AK174" s="120"/>
      <c r="AL174" s="120"/>
      <c r="AM174" s="120"/>
      <c r="AN174" s="120"/>
      <c r="AO174" s="120"/>
      <c r="AP174" s="120"/>
      <c r="AQ174" s="120"/>
      <c r="AR174" s="120"/>
      <c r="AS174" s="120"/>
      <c r="AT174" s="120"/>
      <c r="AU174" s="120"/>
      <c r="AV174" s="120"/>
      <c r="AW174" s="120"/>
      <c r="AX174" s="120"/>
      <c r="AY174" s="120"/>
      <c r="AZ174" s="120"/>
      <c r="BA174" s="120"/>
      <c r="BB174" s="120"/>
      <c r="BC174" s="120"/>
      <c r="BD174" s="120"/>
      <c r="BE174" s="120"/>
      <c r="BF174" s="120"/>
      <c r="BG174" s="120"/>
      <c r="BH174" s="120"/>
      <c r="BI174" s="120"/>
      <c r="BJ174" s="120"/>
      <c r="BK174" s="120"/>
      <c r="BL174" s="120"/>
      <c r="BM174" s="120"/>
      <c r="BN174" s="120"/>
      <c r="BO174" s="120"/>
      <c r="BP174" s="120"/>
      <c r="BQ174" s="120"/>
      <c r="BR174" s="120"/>
      <c r="BS174" s="120"/>
      <c r="BT174" s="120"/>
      <c r="BU174" s="120"/>
      <c r="BV174" s="120"/>
      <c r="BW174" s="120"/>
      <c r="BX174" s="120"/>
      <c r="BY174" s="120"/>
      <c r="BZ174" s="120"/>
    </row>
    <row r="175" spans="1:78" s="6" customFormat="1" ht="9" customHeight="1" x14ac:dyDescent="0.15"/>
    <row r="176" spans="1:78" s="6" customFormat="1" ht="9" customHeight="1" x14ac:dyDescent="0.15"/>
    <row r="177" s="6" customFormat="1" ht="9" customHeight="1" x14ac:dyDescent="0.15"/>
    <row r="178" s="6" customFormat="1" ht="9" customHeight="1" x14ac:dyDescent="0.15"/>
    <row r="179" s="6" customFormat="1" ht="9" customHeight="1" x14ac:dyDescent="0.15"/>
    <row r="180" s="6" customFormat="1" ht="9" customHeight="1" x14ac:dyDescent="0.15"/>
    <row r="181" s="6" customFormat="1" ht="9" customHeight="1" x14ac:dyDescent="0.15"/>
    <row r="182" s="6" customFormat="1" ht="9" customHeight="1" x14ac:dyDescent="0.15"/>
    <row r="183" s="6" customFormat="1" ht="9" customHeight="1" x14ac:dyDescent="0.15"/>
    <row r="184" s="6" customFormat="1" ht="9" customHeight="1" x14ac:dyDescent="0.15"/>
    <row r="185" s="6" customFormat="1" ht="9" customHeight="1" x14ac:dyDescent="0.15"/>
    <row r="186" s="6" customFormat="1" ht="9" customHeight="1" x14ac:dyDescent="0.15"/>
    <row r="187" s="6" customFormat="1" ht="9" customHeight="1" x14ac:dyDescent="0.15"/>
    <row r="188" s="6" customFormat="1" ht="9" customHeight="1" x14ac:dyDescent="0.15"/>
    <row r="189" s="6" customFormat="1" ht="9" customHeight="1" x14ac:dyDescent="0.15"/>
    <row r="190" s="6" customFormat="1" ht="9" customHeight="1" x14ac:dyDescent="0.15"/>
    <row r="191" s="6" customFormat="1" ht="9" customHeight="1" x14ac:dyDescent="0.15"/>
    <row r="192" s="6" customFormat="1" ht="9" customHeight="1" x14ac:dyDescent="0.15"/>
    <row r="193" s="6" customFormat="1" ht="9" customHeight="1" x14ac:dyDescent="0.15"/>
    <row r="194" s="6" customFormat="1" ht="9" customHeight="1" x14ac:dyDescent="0.15"/>
    <row r="195" s="6" customFormat="1" ht="9" customHeight="1" x14ac:dyDescent="0.15"/>
    <row r="196" s="6" customFormat="1" ht="9" customHeight="1" x14ac:dyDescent="0.15"/>
    <row r="197" s="6" customFormat="1" ht="9" customHeight="1" x14ac:dyDescent="0.15"/>
    <row r="198" s="6" customFormat="1" ht="9" customHeight="1" x14ac:dyDescent="0.15"/>
    <row r="199" s="6" customFormat="1" ht="9" customHeight="1" x14ac:dyDescent="0.15"/>
    <row r="200" s="6" customFormat="1" ht="9" customHeight="1" x14ac:dyDescent="0.15"/>
    <row r="201" s="6" customFormat="1" ht="9" customHeight="1" x14ac:dyDescent="0.15"/>
    <row r="202" s="6" customFormat="1" ht="9" customHeight="1" x14ac:dyDescent="0.15"/>
    <row r="203" s="6" customFormat="1" ht="9" customHeight="1" x14ac:dyDescent="0.15"/>
    <row r="204" s="6" customFormat="1" ht="9" customHeight="1" x14ac:dyDescent="0.15"/>
    <row r="205" s="6" customFormat="1" ht="9" customHeight="1" x14ac:dyDescent="0.15"/>
    <row r="206" s="6" customFormat="1" ht="9" customHeight="1" x14ac:dyDescent="0.15"/>
    <row r="207" s="6" customFormat="1" ht="9" customHeight="1" x14ac:dyDescent="0.15"/>
    <row r="208" s="6" customFormat="1" ht="9" customHeight="1" x14ac:dyDescent="0.15"/>
    <row r="209" s="6" customFormat="1" ht="9" customHeight="1" x14ac:dyDescent="0.15"/>
    <row r="210" s="6" customFormat="1" ht="9" customHeight="1" x14ac:dyDescent="0.15"/>
    <row r="211" s="6" customFormat="1" ht="9" customHeight="1" x14ac:dyDescent="0.15"/>
    <row r="212" s="6" customFormat="1" ht="9" customHeight="1" x14ac:dyDescent="0.15"/>
    <row r="213" s="6" customFormat="1" ht="9" customHeight="1" x14ac:dyDescent="0.15"/>
    <row r="214" s="6" customFormat="1" ht="9" customHeight="1" x14ac:dyDescent="0.15"/>
    <row r="215" s="6" customFormat="1" ht="9" customHeight="1" x14ac:dyDescent="0.15"/>
    <row r="216" s="6" customFormat="1" ht="9" customHeight="1" x14ac:dyDescent="0.15"/>
    <row r="217" s="6" customFormat="1" ht="9" customHeight="1" x14ac:dyDescent="0.15"/>
    <row r="218" s="6" customFormat="1" ht="9" customHeight="1" x14ac:dyDescent="0.15"/>
    <row r="219" s="6" customFormat="1" ht="9" customHeight="1" x14ac:dyDescent="0.15"/>
    <row r="220" s="6" customFormat="1" ht="9" customHeight="1" x14ac:dyDescent="0.15"/>
    <row r="221" s="6" customFormat="1" ht="9" customHeight="1" x14ac:dyDescent="0.15"/>
    <row r="222" s="6" customFormat="1" ht="9" customHeight="1" x14ac:dyDescent="0.15"/>
    <row r="223" s="6" customFormat="1" ht="9" customHeight="1" x14ac:dyDescent="0.15"/>
    <row r="224" s="6" customFormat="1" ht="9" customHeight="1" x14ac:dyDescent="0.15"/>
    <row r="225" s="6" customFormat="1" ht="9" customHeight="1" x14ac:dyDescent="0.15"/>
    <row r="226" s="6" customFormat="1" ht="9" customHeight="1" x14ac:dyDescent="0.15"/>
    <row r="227" s="6" customFormat="1" ht="9" customHeight="1" x14ac:dyDescent="0.15"/>
    <row r="228" s="6" customFormat="1" ht="9" customHeight="1" x14ac:dyDescent="0.15"/>
    <row r="229" s="6" customFormat="1" ht="9" customHeight="1" x14ac:dyDescent="0.15"/>
  </sheetData>
  <mergeCells count="575">
    <mergeCell ref="BB170:BK171"/>
    <mergeCell ref="BL170:BY171"/>
    <mergeCell ref="A172:E173"/>
    <mergeCell ref="F172:U173"/>
    <mergeCell ref="V172:AA173"/>
    <mergeCell ref="AB172:AJ173"/>
    <mergeCell ref="AK172:AS173"/>
    <mergeCell ref="AT172:BA173"/>
    <mergeCell ref="BB172:BK173"/>
    <mergeCell ref="BL172:BY173"/>
    <mergeCell ref="A170:E171"/>
    <mergeCell ref="F170:U171"/>
    <mergeCell ref="V170:AA171"/>
    <mergeCell ref="AB170:AJ171"/>
    <mergeCell ref="AK170:AS171"/>
    <mergeCell ref="AT170:BA171"/>
    <mergeCell ref="BB166:BK167"/>
    <mergeCell ref="BL166:BY167"/>
    <mergeCell ref="A168:E169"/>
    <mergeCell ref="F168:U169"/>
    <mergeCell ref="V168:AA169"/>
    <mergeCell ref="AB168:AJ169"/>
    <mergeCell ref="AK168:AS169"/>
    <mergeCell ref="AT168:BA169"/>
    <mergeCell ref="BB168:BK169"/>
    <mergeCell ref="BL168:BY169"/>
    <mergeCell ref="A166:E167"/>
    <mergeCell ref="F166:U167"/>
    <mergeCell ref="V166:AA167"/>
    <mergeCell ref="AB166:AJ167"/>
    <mergeCell ref="AK166:AS167"/>
    <mergeCell ref="AT166:BA167"/>
    <mergeCell ref="BB162:BK163"/>
    <mergeCell ref="BL162:BY163"/>
    <mergeCell ref="A164:E165"/>
    <mergeCell ref="F164:U165"/>
    <mergeCell ref="V164:AA165"/>
    <mergeCell ref="AB164:AJ165"/>
    <mergeCell ref="AK164:AS165"/>
    <mergeCell ref="AT164:BA165"/>
    <mergeCell ref="BB164:BK165"/>
    <mergeCell ref="BL164:BY165"/>
    <mergeCell ref="A162:E163"/>
    <mergeCell ref="F162:U163"/>
    <mergeCell ref="V162:AA163"/>
    <mergeCell ref="AB162:AJ163"/>
    <mergeCell ref="AK162:AS163"/>
    <mergeCell ref="AT162:BA163"/>
    <mergeCell ref="BB158:BK159"/>
    <mergeCell ref="BL158:BY159"/>
    <mergeCell ref="A160:E161"/>
    <mergeCell ref="F160:U161"/>
    <mergeCell ref="V160:AA161"/>
    <mergeCell ref="AB160:AJ161"/>
    <mergeCell ref="AK160:AS161"/>
    <mergeCell ref="AT160:BA161"/>
    <mergeCell ref="BB160:BK161"/>
    <mergeCell ref="BL160:BY161"/>
    <mergeCell ref="A158:E159"/>
    <mergeCell ref="F158:U159"/>
    <mergeCell ref="V158:AA159"/>
    <mergeCell ref="AB158:AJ159"/>
    <mergeCell ref="AK158:AS159"/>
    <mergeCell ref="AT158:BA159"/>
    <mergeCell ref="BB154:BK155"/>
    <mergeCell ref="BL154:BY155"/>
    <mergeCell ref="A156:E157"/>
    <mergeCell ref="F156:U157"/>
    <mergeCell ref="V156:AA157"/>
    <mergeCell ref="AB156:AJ157"/>
    <mergeCell ref="AK156:AS157"/>
    <mergeCell ref="AT156:BA157"/>
    <mergeCell ref="BB156:BK157"/>
    <mergeCell ref="BL156:BY157"/>
    <mergeCell ref="A154:E155"/>
    <mergeCell ref="F154:U155"/>
    <mergeCell ref="V154:AA155"/>
    <mergeCell ref="AB154:AJ155"/>
    <mergeCell ref="AK154:AS155"/>
    <mergeCell ref="AT154:BA155"/>
    <mergeCell ref="BB150:BK151"/>
    <mergeCell ref="BL150:BY151"/>
    <mergeCell ref="A152:E153"/>
    <mergeCell ref="F152:U153"/>
    <mergeCell ref="V152:AA153"/>
    <mergeCell ref="AB152:AJ153"/>
    <mergeCell ref="AK152:AS153"/>
    <mergeCell ref="AT152:BA153"/>
    <mergeCell ref="BB152:BK153"/>
    <mergeCell ref="BL152:BY153"/>
    <mergeCell ref="A150:E151"/>
    <mergeCell ref="F150:U151"/>
    <mergeCell ref="V150:AA151"/>
    <mergeCell ref="AB150:AJ151"/>
    <mergeCell ref="AK150:AS151"/>
    <mergeCell ref="AT150:BA151"/>
    <mergeCell ref="BB146:BK147"/>
    <mergeCell ref="BL146:BY147"/>
    <mergeCell ref="A148:E149"/>
    <mergeCell ref="F148:U149"/>
    <mergeCell ref="V148:AA149"/>
    <mergeCell ref="AB148:AJ149"/>
    <mergeCell ref="AK148:AS149"/>
    <mergeCell ref="AT148:BA149"/>
    <mergeCell ref="BB148:BK149"/>
    <mergeCell ref="BL148:BY149"/>
    <mergeCell ref="A146:E147"/>
    <mergeCell ref="F146:U147"/>
    <mergeCell ref="V146:AA147"/>
    <mergeCell ref="AB146:AJ147"/>
    <mergeCell ref="AK146:AS147"/>
    <mergeCell ref="AT146:BA147"/>
    <mergeCell ref="BB142:BK143"/>
    <mergeCell ref="BL142:BY143"/>
    <mergeCell ref="A144:E145"/>
    <mergeCell ref="F144:U145"/>
    <mergeCell ref="V144:AA145"/>
    <mergeCell ref="AB144:AJ145"/>
    <mergeCell ref="AK144:AS145"/>
    <mergeCell ref="AT144:BA145"/>
    <mergeCell ref="BB144:BK145"/>
    <mergeCell ref="BL144:BY145"/>
    <mergeCell ref="A142:E143"/>
    <mergeCell ref="F142:U143"/>
    <mergeCell ref="V142:AA143"/>
    <mergeCell ref="AB142:AJ143"/>
    <mergeCell ref="AK142:AS143"/>
    <mergeCell ref="AT142:BA143"/>
    <mergeCell ref="BB138:BK139"/>
    <mergeCell ref="BL138:BY139"/>
    <mergeCell ref="A140:E141"/>
    <mergeCell ref="F140:U141"/>
    <mergeCell ref="V140:AA141"/>
    <mergeCell ref="AB140:AJ141"/>
    <mergeCell ref="AK140:AS141"/>
    <mergeCell ref="AT140:BA141"/>
    <mergeCell ref="BB140:BK141"/>
    <mergeCell ref="BL140:BY141"/>
    <mergeCell ref="A138:E139"/>
    <mergeCell ref="F138:U139"/>
    <mergeCell ref="V138:AA139"/>
    <mergeCell ref="AB138:AJ139"/>
    <mergeCell ref="AK138:AS139"/>
    <mergeCell ref="AT138:BA139"/>
    <mergeCell ref="BB134:BK135"/>
    <mergeCell ref="BL134:BY135"/>
    <mergeCell ref="A136:E137"/>
    <mergeCell ref="F136:U137"/>
    <mergeCell ref="V136:AA137"/>
    <mergeCell ref="AB136:AJ137"/>
    <mergeCell ref="AK136:AS137"/>
    <mergeCell ref="AT136:BA137"/>
    <mergeCell ref="BB136:BK137"/>
    <mergeCell ref="BL136:BY137"/>
    <mergeCell ref="A134:E135"/>
    <mergeCell ref="F134:U135"/>
    <mergeCell ref="V134:AA135"/>
    <mergeCell ref="AB134:AJ135"/>
    <mergeCell ref="AK134:AS135"/>
    <mergeCell ref="AT134:BA135"/>
    <mergeCell ref="BB130:BK131"/>
    <mergeCell ref="BL130:BY131"/>
    <mergeCell ref="A132:E133"/>
    <mergeCell ref="F132:U133"/>
    <mergeCell ref="V132:AA133"/>
    <mergeCell ref="AB132:AJ133"/>
    <mergeCell ref="AK132:AS133"/>
    <mergeCell ref="AT132:BA133"/>
    <mergeCell ref="BB132:BK133"/>
    <mergeCell ref="BL132:BY133"/>
    <mergeCell ref="A130:E131"/>
    <mergeCell ref="F130:U131"/>
    <mergeCell ref="V130:AA131"/>
    <mergeCell ref="AB130:AJ131"/>
    <mergeCell ref="AK130:AS131"/>
    <mergeCell ref="AT130:BA131"/>
    <mergeCell ref="BB126:BK127"/>
    <mergeCell ref="BL126:BY127"/>
    <mergeCell ref="A128:E129"/>
    <mergeCell ref="F128:U129"/>
    <mergeCell ref="V128:AA129"/>
    <mergeCell ref="AB128:AJ129"/>
    <mergeCell ref="AK128:AS129"/>
    <mergeCell ref="AT128:BA129"/>
    <mergeCell ref="BB128:BK129"/>
    <mergeCell ref="BL128:BY129"/>
    <mergeCell ref="A126:E127"/>
    <mergeCell ref="F126:U127"/>
    <mergeCell ref="V126:AA127"/>
    <mergeCell ref="AB126:AJ127"/>
    <mergeCell ref="AK126:AS127"/>
    <mergeCell ref="AT126:BA127"/>
    <mergeCell ref="BB122:BK123"/>
    <mergeCell ref="BL122:BY123"/>
    <mergeCell ref="A124:E125"/>
    <mergeCell ref="F124:U125"/>
    <mergeCell ref="V124:AA125"/>
    <mergeCell ref="AB124:AJ125"/>
    <mergeCell ref="AK124:AS125"/>
    <mergeCell ref="AT124:BA125"/>
    <mergeCell ref="BB124:BK125"/>
    <mergeCell ref="BL124:BY125"/>
    <mergeCell ref="A122:E123"/>
    <mergeCell ref="F122:U123"/>
    <mergeCell ref="V122:AA123"/>
    <mergeCell ref="AB122:AJ123"/>
    <mergeCell ref="AK122:AS123"/>
    <mergeCell ref="AT122:BA123"/>
    <mergeCell ref="BB118:BK119"/>
    <mergeCell ref="BL118:BY119"/>
    <mergeCell ref="A120:E121"/>
    <mergeCell ref="F120:U121"/>
    <mergeCell ref="V120:AA121"/>
    <mergeCell ref="AB120:AJ121"/>
    <mergeCell ref="AK120:AS121"/>
    <mergeCell ref="AT120:BA121"/>
    <mergeCell ref="BB120:BK121"/>
    <mergeCell ref="BL120:BY121"/>
    <mergeCell ref="A118:E119"/>
    <mergeCell ref="F118:U119"/>
    <mergeCell ref="V118:AA119"/>
    <mergeCell ref="AB118:AJ119"/>
    <mergeCell ref="AK118:AS119"/>
    <mergeCell ref="AT118:BA119"/>
    <mergeCell ref="BB114:BK115"/>
    <mergeCell ref="BL114:BY115"/>
    <mergeCell ref="A116:E117"/>
    <mergeCell ref="F116:U117"/>
    <mergeCell ref="V116:AA117"/>
    <mergeCell ref="AB116:AJ117"/>
    <mergeCell ref="AK116:AS117"/>
    <mergeCell ref="AT116:BA117"/>
    <mergeCell ref="BB116:BK117"/>
    <mergeCell ref="BL116:BY117"/>
    <mergeCell ref="A114:E115"/>
    <mergeCell ref="F114:U115"/>
    <mergeCell ref="V114:AA115"/>
    <mergeCell ref="AB114:AJ115"/>
    <mergeCell ref="AK114:AS115"/>
    <mergeCell ref="AT114:BA115"/>
    <mergeCell ref="V100:AR101"/>
    <mergeCell ref="A104:K105"/>
    <mergeCell ref="L104:AZ105"/>
    <mergeCell ref="BA104:BG105"/>
    <mergeCell ref="BI104:BU105"/>
    <mergeCell ref="A107:BZ111"/>
    <mergeCell ref="B92:F92"/>
    <mergeCell ref="G92:P92"/>
    <mergeCell ref="Q92:Z92"/>
    <mergeCell ref="AA92:AJ92"/>
    <mergeCell ref="AK92:AT92"/>
    <mergeCell ref="AU92:BF92"/>
    <mergeCell ref="B91:F91"/>
    <mergeCell ref="G91:P91"/>
    <mergeCell ref="Q91:Z91"/>
    <mergeCell ref="AA91:AJ91"/>
    <mergeCell ref="AK91:AT91"/>
    <mergeCell ref="AU91:BF91"/>
    <mergeCell ref="B90:F90"/>
    <mergeCell ref="G90:P90"/>
    <mergeCell ref="Q90:Z90"/>
    <mergeCell ref="AA90:AJ90"/>
    <mergeCell ref="AK90:AT90"/>
    <mergeCell ref="AU90:BF90"/>
    <mergeCell ref="B89:F89"/>
    <mergeCell ref="G89:P89"/>
    <mergeCell ref="Q89:Z89"/>
    <mergeCell ref="AA89:AJ89"/>
    <mergeCell ref="AK89:AT89"/>
    <mergeCell ref="AU89:BF89"/>
    <mergeCell ref="AU86:BF87"/>
    <mergeCell ref="B88:F88"/>
    <mergeCell ref="G88:P88"/>
    <mergeCell ref="Q88:Z88"/>
    <mergeCell ref="AA88:AJ88"/>
    <mergeCell ref="AK88:AT88"/>
    <mergeCell ref="AU88:BF88"/>
    <mergeCell ref="W84:AF85"/>
    <mergeCell ref="B86:F87"/>
    <mergeCell ref="G86:P87"/>
    <mergeCell ref="Q86:Z87"/>
    <mergeCell ref="AA86:AJ87"/>
    <mergeCell ref="AK86:AT87"/>
    <mergeCell ref="B83:F83"/>
    <mergeCell ref="G83:P83"/>
    <mergeCell ref="Q83:Z83"/>
    <mergeCell ref="AA83:AJ83"/>
    <mergeCell ref="AK83:AT83"/>
    <mergeCell ref="AU83:BF83"/>
    <mergeCell ref="B82:F82"/>
    <mergeCell ref="G82:P82"/>
    <mergeCell ref="Q82:Z82"/>
    <mergeCell ref="AA82:AJ82"/>
    <mergeCell ref="AK82:AT82"/>
    <mergeCell ref="AU82:BF82"/>
    <mergeCell ref="B81:F81"/>
    <mergeCell ref="G81:P81"/>
    <mergeCell ref="Q81:Z81"/>
    <mergeCell ref="AA81:AJ81"/>
    <mergeCell ref="AK81:AT81"/>
    <mergeCell ref="AU81:BF81"/>
    <mergeCell ref="B80:F80"/>
    <mergeCell ref="G80:P80"/>
    <mergeCell ref="Q80:Z80"/>
    <mergeCell ref="AA80:AJ80"/>
    <mergeCell ref="AK80:AT80"/>
    <mergeCell ref="AU80:BF80"/>
    <mergeCell ref="B79:F79"/>
    <mergeCell ref="G79:P79"/>
    <mergeCell ref="Q79:Z79"/>
    <mergeCell ref="AA79:AJ79"/>
    <mergeCell ref="AK79:AT79"/>
    <mergeCell ref="AU79:BF79"/>
    <mergeCell ref="B78:F78"/>
    <mergeCell ref="G78:P78"/>
    <mergeCell ref="Q78:Z78"/>
    <mergeCell ref="AA78:AJ78"/>
    <mergeCell ref="AK78:AT78"/>
    <mergeCell ref="AU78:BF78"/>
    <mergeCell ref="B77:F77"/>
    <mergeCell ref="G77:P77"/>
    <mergeCell ref="Q77:Z77"/>
    <mergeCell ref="AA77:AJ77"/>
    <mergeCell ref="AK77:AT77"/>
    <mergeCell ref="AU77:BF77"/>
    <mergeCell ref="B76:F76"/>
    <mergeCell ref="G76:P76"/>
    <mergeCell ref="Q76:Z76"/>
    <mergeCell ref="AA76:AJ76"/>
    <mergeCell ref="AK76:AT76"/>
    <mergeCell ref="AU76:BF76"/>
    <mergeCell ref="B75:F75"/>
    <mergeCell ref="G75:P75"/>
    <mergeCell ref="Q75:Z75"/>
    <mergeCell ref="AA75:AJ75"/>
    <mergeCell ref="AK75:AT75"/>
    <mergeCell ref="AU75:BF75"/>
    <mergeCell ref="B74:F74"/>
    <mergeCell ref="G74:P74"/>
    <mergeCell ref="Q74:Z74"/>
    <mergeCell ref="AA74:AJ74"/>
    <mergeCell ref="AK74:AT74"/>
    <mergeCell ref="AU74:BF74"/>
    <mergeCell ref="B73:F73"/>
    <mergeCell ref="G73:P73"/>
    <mergeCell ref="Q73:Z73"/>
    <mergeCell ref="AA73:AJ73"/>
    <mergeCell ref="AK73:AT73"/>
    <mergeCell ref="AU73:BF73"/>
    <mergeCell ref="B72:F72"/>
    <mergeCell ref="G72:P72"/>
    <mergeCell ref="Q72:Z72"/>
    <mergeCell ref="AA72:AJ72"/>
    <mergeCell ref="AK72:AT72"/>
    <mergeCell ref="AU72:BF72"/>
    <mergeCell ref="B71:F71"/>
    <mergeCell ref="G71:P71"/>
    <mergeCell ref="Q71:Z71"/>
    <mergeCell ref="AA71:AJ71"/>
    <mergeCell ref="AK71:AT71"/>
    <mergeCell ref="AU71:BF71"/>
    <mergeCell ref="B70:F70"/>
    <mergeCell ref="G70:P70"/>
    <mergeCell ref="Q70:Z70"/>
    <mergeCell ref="AA70:AJ70"/>
    <mergeCell ref="AK70:AT70"/>
    <mergeCell ref="AU70:BF70"/>
    <mergeCell ref="B69:F69"/>
    <mergeCell ref="G69:P69"/>
    <mergeCell ref="Q69:Z69"/>
    <mergeCell ref="AA69:AJ69"/>
    <mergeCell ref="AK69:AT69"/>
    <mergeCell ref="AU69:BF69"/>
    <mergeCell ref="B67:F68"/>
    <mergeCell ref="G67:P68"/>
    <mergeCell ref="Q67:Z68"/>
    <mergeCell ref="AA67:AJ68"/>
    <mergeCell ref="AK67:AT68"/>
    <mergeCell ref="AU67:BF68"/>
    <mergeCell ref="B61:J62"/>
    <mergeCell ref="K61:AK62"/>
    <mergeCell ref="AL61:AO62"/>
    <mergeCell ref="AP61:AU62"/>
    <mergeCell ref="B63:AU64"/>
    <mergeCell ref="B65:I66"/>
    <mergeCell ref="J65:AA66"/>
    <mergeCell ref="AB65:AI66"/>
    <mergeCell ref="AJ65:BF66"/>
    <mergeCell ref="B55:AF56"/>
    <mergeCell ref="AG55:AT56"/>
    <mergeCell ref="G57:W58"/>
    <mergeCell ref="Y57:AH58"/>
    <mergeCell ref="B59:F60"/>
    <mergeCell ref="G59:AE60"/>
    <mergeCell ref="AF59:AJ60"/>
    <mergeCell ref="AK59:AU60"/>
    <mergeCell ref="AK50:AQ51"/>
    <mergeCell ref="AR50:BF51"/>
    <mergeCell ref="B52:L53"/>
    <mergeCell ref="M52:P53"/>
    <mergeCell ref="Q52:U53"/>
    <mergeCell ref="V52:Z53"/>
    <mergeCell ref="AA52:AF53"/>
    <mergeCell ref="AG52:AJ53"/>
    <mergeCell ref="AK52:AQ53"/>
    <mergeCell ref="AR52:BF53"/>
    <mergeCell ref="B50:L51"/>
    <mergeCell ref="M50:P51"/>
    <mergeCell ref="Q50:U51"/>
    <mergeCell ref="V50:Z51"/>
    <mergeCell ref="AA50:AF51"/>
    <mergeCell ref="AG50:AJ51"/>
    <mergeCell ref="AK46:AQ47"/>
    <mergeCell ref="AR46:BF47"/>
    <mergeCell ref="B48:L49"/>
    <mergeCell ref="M48:P49"/>
    <mergeCell ref="Q48:U49"/>
    <mergeCell ref="V48:Z49"/>
    <mergeCell ref="AA48:AF49"/>
    <mergeCell ref="AG48:AJ49"/>
    <mergeCell ref="AK48:AQ49"/>
    <mergeCell ref="AR48:BF49"/>
    <mergeCell ref="B46:L47"/>
    <mergeCell ref="M46:P47"/>
    <mergeCell ref="Q46:U47"/>
    <mergeCell ref="V46:Z47"/>
    <mergeCell ref="AA46:AF47"/>
    <mergeCell ref="AG46:AJ47"/>
    <mergeCell ref="AK42:AQ43"/>
    <mergeCell ref="AR42:BF43"/>
    <mergeCell ref="B44:L45"/>
    <mergeCell ref="M44:P45"/>
    <mergeCell ref="Q44:U45"/>
    <mergeCell ref="V44:Z45"/>
    <mergeCell ref="AA44:AF45"/>
    <mergeCell ref="AG44:AJ45"/>
    <mergeCell ref="AK44:AQ45"/>
    <mergeCell ref="AR44:BF45"/>
    <mergeCell ref="B42:L43"/>
    <mergeCell ref="M42:P43"/>
    <mergeCell ref="Q42:U43"/>
    <mergeCell ref="V42:Z43"/>
    <mergeCell ref="AA42:AF43"/>
    <mergeCell ref="AG42:AJ43"/>
    <mergeCell ref="AK38:AQ39"/>
    <mergeCell ref="AR38:BF39"/>
    <mergeCell ref="B40:L41"/>
    <mergeCell ref="M40:P41"/>
    <mergeCell ref="Q40:U41"/>
    <mergeCell ref="V40:Z41"/>
    <mergeCell ref="AA40:AF41"/>
    <mergeCell ref="AG40:AJ41"/>
    <mergeCell ref="AK40:AQ41"/>
    <mergeCell ref="AR40:BF41"/>
    <mergeCell ref="B38:L39"/>
    <mergeCell ref="M38:P39"/>
    <mergeCell ref="Q38:U39"/>
    <mergeCell ref="V38:Z39"/>
    <mergeCell ref="AA38:AF39"/>
    <mergeCell ref="AG38:AJ39"/>
    <mergeCell ref="AK34:AQ35"/>
    <mergeCell ref="AR34:BF35"/>
    <mergeCell ref="B36:L37"/>
    <mergeCell ref="M36:P37"/>
    <mergeCell ref="Q36:U37"/>
    <mergeCell ref="V36:Z37"/>
    <mergeCell ref="AA36:AF37"/>
    <mergeCell ref="AG36:AJ37"/>
    <mergeCell ref="AK36:AQ37"/>
    <mergeCell ref="AR36:BF37"/>
    <mergeCell ref="B34:L35"/>
    <mergeCell ref="M34:P35"/>
    <mergeCell ref="Q34:U35"/>
    <mergeCell ref="V34:Z35"/>
    <mergeCell ref="AA34:AF35"/>
    <mergeCell ref="AG34:AJ35"/>
    <mergeCell ref="AK30:AQ31"/>
    <mergeCell ref="AR30:BF31"/>
    <mergeCell ref="B32:L33"/>
    <mergeCell ref="M32:P33"/>
    <mergeCell ref="Q32:U33"/>
    <mergeCell ref="V32:Z33"/>
    <mergeCell ref="AA32:AF33"/>
    <mergeCell ref="AG32:AJ33"/>
    <mergeCell ref="AK32:AQ33"/>
    <mergeCell ref="AR32:BF33"/>
    <mergeCell ref="B30:L31"/>
    <mergeCell ref="M30:P31"/>
    <mergeCell ref="Q30:U31"/>
    <mergeCell ref="V30:Z31"/>
    <mergeCell ref="AA30:AF31"/>
    <mergeCell ref="AG30:AJ31"/>
    <mergeCell ref="AK26:AQ27"/>
    <mergeCell ref="AR26:BF27"/>
    <mergeCell ref="B28:L29"/>
    <mergeCell ref="M28:P29"/>
    <mergeCell ref="Q28:U29"/>
    <mergeCell ref="V28:Z29"/>
    <mergeCell ref="AA28:AF29"/>
    <mergeCell ref="AG28:AJ29"/>
    <mergeCell ref="AK28:AQ29"/>
    <mergeCell ref="AR28:BF29"/>
    <mergeCell ref="B26:L27"/>
    <mergeCell ref="M26:P27"/>
    <mergeCell ref="Q26:U27"/>
    <mergeCell ref="V26:Z27"/>
    <mergeCell ref="AA26:AF27"/>
    <mergeCell ref="AG26:AJ27"/>
    <mergeCell ref="AK22:AQ23"/>
    <mergeCell ref="AR22:BF23"/>
    <mergeCell ref="B24:L25"/>
    <mergeCell ref="M24:P25"/>
    <mergeCell ref="Q24:U25"/>
    <mergeCell ref="V24:Z25"/>
    <mergeCell ref="AA24:AF25"/>
    <mergeCell ref="AG24:AJ25"/>
    <mergeCell ref="AK24:AQ25"/>
    <mergeCell ref="AR24:BF25"/>
    <mergeCell ref="B22:L23"/>
    <mergeCell ref="M22:P23"/>
    <mergeCell ref="Q22:U23"/>
    <mergeCell ref="V22:Z23"/>
    <mergeCell ref="AA22:AF23"/>
    <mergeCell ref="AG22:AJ23"/>
    <mergeCell ref="AK18:AQ19"/>
    <mergeCell ref="AR18:BF19"/>
    <mergeCell ref="B20:L21"/>
    <mergeCell ref="M20:P21"/>
    <mergeCell ref="Q20:U21"/>
    <mergeCell ref="V20:Z21"/>
    <mergeCell ref="AA20:AF21"/>
    <mergeCell ref="AG20:AJ21"/>
    <mergeCell ref="AK20:AQ21"/>
    <mergeCell ref="AR20:BF21"/>
    <mergeCell ref="AK16:AQ17"/>
    <mergeCell ref="AR16:BF17"/>
    <mergeCell ref="AA17:AC17"/>
    <mergeCell ref="AD17:AF17"/>
    <mergeCell ref="B18:L19"/>
    <mergeCell ref="M18:P19"/>
    <mergeCell ref="Q18:U19"/>
    <mergeCell ref="V18:Z19"/>
    <mergeCell ref="AA18:AF19"/>
    <mergeCell ref="AG18:AJ19"/>
    <mergeCell ref="B16:L17"/>
    <mergeCell ref="M16:P17"/>
    <mergeCell ref="Q16:U17"/>
    <mergeCell ref="V16:Z17"/>
    <mergeCell ref="AA16:AF16"/>
    <mergeCell ref="AG16:AJ17"/>
    <mergeCell ref="B11:I12"/>
    <mergeCell ref="J11:AF12"/>
    <mergeCell ref="AG11:AO12"/>
    <mergeCell ref="AR11:AW12"/>
    <mergeCell ref="BA11:BF12"/>
    <mergeCell ref="B13:I14"/>
    <mergeCell ref="J13:AF14"/>
    <mergeCell ref="AG13:AO14"/>
    <mergeCell ref="AQ13:AY14"/>
    <mergeCell ref="BA13:BF14"/>
    <mergeCell ref="B5:J6"/>
    <mergeCell ref="K5:AK6"/>
    <mergeCell ref="AL5:AO6"/>
    <mergeCell ref="AP5:AU6"/>
    <mergeCell ref="B7:AU8"/>
    <mergeCell ref="I9:X10"/>
    <mergeCell ref="AG9:BF10"/>
    <mergeCell ref="G1:W2"/>
    <mergeCell ref="Y1:AC2"/>
    <mergeCell ref="AD1:AI2"/>
    <mergeCell ref="BH1:BH3"/>
    <mergeCell ref="B3:F4"/>
    <mergeCell ref="G3:AE4"/>
    <mergeCell ref="AF3:AJ4"/>
    <mergeCell ref="AK3:AU4"/>
  </mergeCells>
  <conditionalFormatting sqref="M18:P31 M42:P53">
    <cfRule type="cellIs" dxfId="1" priority="2" operator="equal">
      <formula>0</formula>
    </cfRule>
  </conditionalFormatting>
  <conditionalFormatting sqref="M32:P41">
    <cfRule type="cellIs" dxfId="0" priority="1" operator="equal">
      <formula>0</formula>
    </cfRule>
  </conditionalFormatting>
  <dataValidations count="3">
    <dataValidation type="list" allowBlank="1" showInputMessage="1" showErrorMessage="1" sqref="F144:U173">
      <formula1>xammal2</formula1>
    </dataValidation>
    <dataValidation allowBlank="1" showInputMessage="1" sqref="B18:L19"/>
    <dataValidation type="list" allowBlank="1" showInputMessage="1" showErrorMessage="1" sqref="B69:F83 B88:F92">
      <formula1>"YLM,Düzləmə,"</formula1>
    </dataValidation>
  </dataValidations>
  <pageMargins left="0.16" right="0.14000000000000001" top="0.16" bottom="0.75" header="0.16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Metal üçün sifar. </vt:lpstr>
      <vt:lpstr>meft_mem_say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2017-10-13T09:15:33Z</dcterms:created>
  <dcterms:modified xsi:type="dcterms:W3CDTF">2017-10-13T09:17:54Z</dcterms:modified>
</cp:coreProperties>
</file>