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7" i="1" l="1" a="1"/>
  <c r="M17" i="1"/>
  <c r="N17" i="1" a="1"/>
  <c r="N17" i="1"/>
  <c r="M18" i="1" a="1"/>
  <c r="M18" i="1"/>
  <c r="N18" i="1" a="1"/>
  <c r="N18" i="1"/>
  <c r="M19" i="1" a="1"/>
  <c r="M19" i="1"/>
  <c r="N19" i="1" a="1"/>
  <c r="N19" i="1"/>
  <c r="M20" i="1" a="1"/>
  <c r="M20" i="1"/>
  <c r="N20" i="1" a="1"/>
  <c r="N20" i="1"/>
  <c r="M21" i="1" a="1"/>
  <c r="M21" i="1"/>
  <c r="N21" i="1" a="1"/>
  <c r="N21" i="1"/>
  <c r="M22" i="1" a="1"/>
  <c r="M22" i="1"/>
  <c r="N22" i="1" a="1"/>
  <c r="N22" i="1"/>
  <c r="M23" i="1" a="1"/>
  <c r="M23" i="1"/>
  <c r="N23" i="1" a="1"/>
  <c r="N23" i="1"/>
  <c r="N16" i="1" a="1"/>
  <c r="N16" i="1" s="1"/>
  <c r="M16" i="1" a="1"/>
  <c r="M16" i="1" s="1"/>
  <c r="K17" i="1" a="1"/>
  <c r="K17" i="1"/>
  <c r="L17" i="1" s="1" a="1"/>
  <c r="L17" i="1" s="1"/>
  <c r="K18" i="1" a="1"/>
  <c r="K18" i="1"/>
  <c r="L18" i="1" s="1" a="1"/>
  <c r="L18" i="1" s="1"/>
  <c r="K19" i="1" a="1"/>
  <c r="K19" i="1"/>
  <c r="L19" i="1" s="1" a="1"/>
  <c r="L19" i="1" s="1"/>
  <c r="K20" i="1" a="1"/>
  <c r="K20" i="1"/>
  <c r="L20" i="1" s="1" a="1"/>
  <c r="L20" i="1" s="1"/>
  <c r="K21" i="1" a="1"/>
  <c r="K21" i="1"/>
  <c r="L21" i="1" s="1" a="1"/>
  <c r="L21" i="1" s="1"/>
  <c r="K22" i="1" a="1"/>
  <c r="K22" i="1"/>
  <c r="L22" i="1" s="1" a="1"/>
  <c r="L22" i="1" s="1"/>
  <c r="K23" i="1" a="1"/>
  <c r="K23" i="1" s="1"/>
  <c r="L23" i="1" s="1" a="1"/>
  <c r="L23" i="1" s="1"/>
  <c r="L16" i="1" a="1"/>
  <c r="L16" i="1" s="1"/>
  <c r="K16" i="1" a="1"/>
  <c r="K16" i="1" s="1"/>
  <c r="J17" i="1" l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 s="1"/>
  <c r="J16" i="1" a="1"/>
  <c r="J16" i="1" s="1"/>
  <c r="C6" i="1" l="1"/>
  <c r="C7" i="1" s="1"/>
  <c r="C5" i="1"/>
  <c r="C8" i="1" l="1"/>
  <c r="C9" i="1" s="1"/>
  <c r="C10" i="1" s="1"/>
  <c r="C11" i="1" s="1"/>
</calcChain>
</file>

<file path=xl/sharedStrings.xml><?xml version="1.0" encoding="utf-8"?>
<sst xmlns="http://schemas.openxmlformats.org/spreadsheetml/2006/main" count="58" uniqueCount="11">
  <si>
    <t>код товара</t>
  </si>
  <si>
    <t>описание</t>
  </si>
  <si>
    <t>закуп</t>
  </si>
  <si>
    <t>черного цвета</t>
  </si>
  <si>
    <t>в алмате</t>
  </si>
  <si>
    <t>белого  цвета</t>
  </si>
  <si>
    <t>в сша</t>
  </si>
  <si>
    <t>в армении</t>
  </si>
  <si>
    <t>в канаде</t>
  </si>
  <si>
    <t>в индии</t>
  </si>
  <si>
    <t>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</si>
</sst>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N23"/>
  <sheetViews>
    <sheetView tabSelected="1" workbookViewId="0">
      <selection activeCell="J16" sqref="J16"/>
    </sheetView>
  </sheetViews>
  <sheetFormatPr defaultRowHeight="15" x14ac:dyDescent="0.25"/>
  <cols>
    <col min="3" max="3" width="13.5703125" customWidth="1"/>
    <col min="4" max="4" width="14.140625" bestFit="1" customWidth="1"/>
    <col min="7" max="7" width="13.5703125" bestFit="1" customWidth="1"/>
    <col min="10" max="11" width="14.140625" bestFit="1" customWidth="1"/>
    <col min="12" max="12" width="10.5703125" bestFit="1" customWidth="1"/>
    <col min="13" max="13" width="16.140625" customWidth="1"/>
  </cols>
  <sheetData>
    <row r="3" spans="3:14" x14ac:dyDescent="0.25">
      <c r="C3" t="s">
        <v>0</v>
      </c>
      <c r="D3" t="s">
        <v>1</v>
      </c>
      <c r="E3" t="s">
        <v>2</v>
      </c>
      <c r="G3" t="s">
        <v>1</v>
      </c>
      <c r="H3" t="s">
        <v>2</v>
      </c>
      <c r="J3" t="s">
        <v>1</v>
      </c>
      <c r="K3" t="s">
        <v>2</v>
      </c>
      <c r="M3" t="s">
        <v>1</v>
      </c>
      <c r="N3" t="s">
        <v>2</v>
      </c>
    </row>
    <row r="4" spans="3:14" x14ac:dyDescent="0.25">
      <c r="C4">
        <v>125</v>
      </c>
      <c r="D4" t="s">
        <v>3</v>
      </c>
      <c r="E4" t="s">
        <v>4</v>
      </c>
      <c r="J4" t="s">
        <v>3</v>
      </c>
      <c r="K4" t="s">
        <v>6</v>
      </c>
    </row>
    <row r="5" spans="3:14" x14ac:dyDescent="0.25">
      <c r="C5">
        <f>C4+1</f>
        <v>126</v>
      </c>
    </row>
    <row r="6" spans="3:14" x14ac:dyDescent="0.25">
      <c r="C6">
        <f t="shared" ref="C6:C11" si="0">C5+1</f>
        <v>127</v>
      </c>
      <c r="F6" t="s">
        <v>10</v>
      </c>
      <c r="G6" t="s">
        <v>5</v>
      </c>
      <c r="H6" t="s">
        <v>4</v>
      </c>
      <c r="J6" t="s">
        <v>5</v>
      </c>
      <c r="K6" t="s">
        <v>8</v>
      </c>
      <c r="M6" t="s">
        <v>5</v>
      </c>
      <c r="N6" t="s">
        <v>7</v>
      </c>
    </row>
    <row r="7" spans="3:14" x14ac:dyDescent="0.25">
      <c r="C7">
        <f t="shared" si="0"/>
        <v>128</v>
      </c>
    </row>
    <row r="8" spans="3:14" x14ac:dyDescent="0.25">
      <c r="C8">
        <f t="shared" si="0"/>
        <v>129</v>
      </c>
      <c r="D8" t="s">
        <v>5</v>
      </c>
      <c r="E8" t="s">
        <v>8</v>
      </c>
      <c r="G8" t="s">
        <v>5</v>
      </c>
      <c r="H8" t="s">
        <v>9</v>
      </c>
    </row>
    <row r="9" spans="3:14" x14ac:dyDescent="0.25">
      <c r="C9">
        <f t="shared" si="0"/>
        <v>130</v>
      </c>
    </row>
    <row r="10" spans="3:14" x14ac:dyDescent="0.25">
      <c r="C10">
        <f t="shared" si="0"/>
        <v>131</v>
      </c>
    </row>
    <row r="11" spans="3:14" x14ac:dyDescent="0.25">
      <c r="C11">
        <f t="shared" si="0"/>
        <v>132</v>
      </c>
    </row>
    <row r="15" spans="3:14" x14ac:dyDescent="0.25">
      <c r="G15" s="2" t="s">
        <v>1</v>
      </c>
      <c r="H15" s="2" t="s">
        <v>2</v>
      </c>
      <c r="K15" s="2" t="s">
        <v>1</v>
      </c>
      <c r="L15" s="2" t="s">
        <v>2</v>
      </c>
    </row>
    <row r="16" spans="3:14" x14ac:dyDescent="0.25">
      <c r="F16" s="1">
        <v>125</v>
      </c>
      <c r="G16" s="1" t="s">
        <v>3</v>
      </c>
      <c r="H16" s="1" t="s">
        <v>4</v>
      </c>
      <c r="J16" s="3">
        <f t="array" ref="J16">IFERROR(INDEX(C:C,SMALL(IF((D$4:M$11&lt;&gt;"")*(E$3:N$3&amp;D$3:M$3=$L$15&amp;$K$15),ROW(C$4:C$11)),ROW(J1))),"")</f>
        <v>125</v>
      </c>
      <c r="K16" s="3" t="str">
        <f t="array" ref="K16">IFERROR(INDEX($A$1:$N$11,SMALL(IF(($D$4:$M$11&lt;&gt;"")*($E$3:$N$3&amp;$D$3:$M$3=$L$15&amp;$K$15),ROW(D$4:D$11)),ROW(J1)),MOD(SMALL(IF(($D$4:$M$11&lt;&gt;"")*($E$3:$N$3&amp;$D$3:$M$3=$L$15&amp;$K$15),ROW(D$4:D$11)+COLUMN($D4:$M4)%),ROW(J1)),1)/1%+1+1%%-(J16=$J16)),"")</f>
        <v>черного цвета</v>
      </c>
      <c r="L16" s="3" t="str">
        <f t="array" ref="L16">IFERROR(INDEX($A$1:$N$11,SMALL(IF(($D$4:$M$11&lt;&gt;"")*($E$3:$N$3&amp;$D$3:$M$3=$L$15&amp;$K$15),ROW(E$4:E$11)),ROW(K1)),MOD(SMALL(IF(($D$4:$M$11&lt;&gt;"")*($E$3:$N$3&amp;$D$3:$M$3=$L$15&amp;$K$15),ROW(E$4:E$11)+COLUMN($D4:$M4)%),ROW(K1)),1)/1%+1+1%%-(K16=$J16)),"")</f>
        <v>в алмате</v>
      </c>
      <c r="M16" s="4" t="str">
        <f t="array" ref="M16">IFERROR(INDEX($4:$11,MATCH($J16,$C$4:$C$11,),SMALL(IF((INDEX($D$4:$M$11,MATCH($J16,$C$4:$C$11,),)&lt;&gt;"")*($E$3:$N$3&amp;$D$3:$M$3=$L$15&amp;$K$15),COLUMN($D4:$M4)+(J16&lt;&gt;$J16)),COUNTIF($J$16:$J16,$J16))),"")</f>
        <v>черного цвета</v>
      </c>
      <c r="N16" s="4" t="str">
        <f t="array" ref="N16">IFERROR(INDEX($4:$11,MATCH($J16,$C$4:$C$11,),SMALL(IF((INDEX($D$4:$M$11,MATCH($J16,$C$4:$C$11,),)&lt;&gt;"")*($E$3:$N$3&amp;$D$3:$M$3=$L$15&amp;$K$15),COLUMN($D4:$M4)+(K16&lt;&gt;$J16)),COUNTIF($J$16:$J16,$J16))),"")</f>
        <v>в алмате</v>
      </c>
    </row>
    <row r="17" spans="6:14" x14ac:dyDescent="0.25">
      <c r="F17" s="1">
        <v>125</v>
      </c>
      <c r="G17" s="1" t="s">
        <v>3</v>
      </c>
      <c r="H17" s="1" t="s">
        <v>6</v>
      </c>
      <c r="J17" s="3">
        <f t="array" ref="J17">IFERROR(INDEX(C:C,SMALL(IF((D$4:M$11&lt;&gt;"")*(E$3:N$3&amp;D$3:M$3=$L$15&amp;$K$15),ROW(C$4:C$11)),ROW(J2))),"")</f>
        <v>125</v>
      </c>
      <c r="K17" s="3" t="str">
        <f t="array" ref="K17">IFERROR(INDEX($A$1:$N$11,SMALL(IF(($D$4:$M$11&lt;&gt;"")*($E$3:$N$3&amp;$D$3:$M$3=$L$15&amp;$K$15),ROW(D$4:D$11)),ROW(J2)),MOD(SMALL(IF(($D$4:$M$11&lt;&gt;"")*($E$3:$N$3&amp;$D$3:$M$3=$L$15&amp;$K$15),ROW(D$4:D$11)+COLUMN($D5:$M5)%),ROW(J2)),1)/1%+1+1%%-(J17=$J17)),"")</f>
        <v>черного цвета</v>
      </c>
      <c r="L17" s="3" t="str">
        <f t="array" ref="L17">IFERROR(INDEX($A$1:$N$11,SMALL(IF(($D$4:$M$11&lt;&gt;"")*($E$3:$N$3&amp;$D$3:$M$3=$L$15&amp;$K$15),ROW(E$4:E$11)),ROW(K2)),MOD(SMALL(IF(($D$4:$M$11&lt;&gt;"")*($E$3:$N$3&amp;$D$3:$M$3=$L$15&amp;$K$15),ROW(E$4:E$11)+COLUMN($D5:$M5)%),ROW(K2)),1)/1%+1+1%%-(K17=$J17)),"")</f>
        <v>в сша</v>
      </c>
      <c r="M17" s="4" t="str">
        <f t="array" ref="M17">IFERROR(INDEX($4:$11,MATCH($J17,$C$4:$C$11,),SMALL(IF((INDEX($D$4:$M$11,MATCH($J17,$C$4:$C$11,),)&lt;&gt;"")*($E$3:$N$3&amp;$D$3:$M$3=$L$15&amp;$K$15),COLUMN($D5:$M5)+(J17&lt;&gt;$J17)),COUNTIF($J$16:$J17,$J17))),"")</f>
        <v>черного цвета</v>
      </c>
      <c r="N17" s="4" t="str">
        <f t="array" ref="N17">IFERROR(INDEX($4:$11,MATCH($J17,$C$4:$C$11,),SMALL(IF((INDEX($D$4:$M$11,MATCH($J17,$C$4:$C$11,),)&lt;&gt;"")*($E$3:$N$3&amp;$D$3:$M$3=$L$15&amp;$K$15),COLUMN($D5:$M5)+(K17&lt;&gt;$J17)),COUNTIF($J$16:$J17,$J17))),"")</f>
        <v>в сша</v>
      </c>
    </row>
    <row r="18" spans="6:14" x14ac:dyDescent="0.25">
      <c r="F18" s="1">
        <v>127</v>
      </c>
      <c r="G18" s="1" t="s">
        <v>5</v>
      </c>
      <c r="H18" s="1" t="s">
        <v>4</v>
      </c>
      <c r="J18" s="3">
        <f t="array" ref="J18">IFERROR(INDEX(C:C,SMALL(IF((D$4:M$11&lt;&gt;"")*(E$3:N$3&amp;D$3:M$3=$L$15&amp;$K$15),ROW(C$4:C$11)),ROW(J3))),"")</f>
        <v>127</v>
      </c>
      <c r="K18" s="3" t="str">
        <f t="array" ref="K18">IFERROR(INDEX($A$1:$N$11,SMALL(IF(($D$4:$M$11&lt;&gt;"")*($E$3:$N$3&amp;$D$3:$M$3=$L$15&amp;$K$15),ROW(D$4:D$11)),ROW(J3)),MOD(SMALL(IF(($D$4:$M$11&lt;&gt;"")*($E$3:$N$3&amp;$D$3:$M$3=$L$15&amp;$K$15),ROW(D$4:D$11)+COLUMN($D6:$M6)%),ROW(J3)),1)/1%+1+1%%-(J18=$J18)),"")</f>
        <v>белого  цвета</v>
      </c>
      <c r="L18" s="3" t="str">
        <f t="array" ref="L18">IFERROR(INDEX($A$1:$N$11,SMALL(IF(($D$4:$M$11&lt;&gt;"")*($E$3:$N$3&amp;$D$3:$M$3=$L$15&amp;$K$15),ROW(E$4:E$11)),ROW(K3)),MOD(SMALL(IF(($D$4:$M$11&lt;&gt;"")*($E$3:$N$3&amp;$D$3:$M$3=$L$15&amp;$K$15),ROW(E$4:E$11)+COLUMN($D6:$M6)%),ROW(K3)),1)/1%+1+1%%-(K18=$J18)),"")</f>
        <v>в алмате</v>
      </c>
      <c r="M18" s="4" t="str">
        <f t="array" ref="M18">IFERROR(INDEX($4:$11,MATCH($J18,$C$4:$C$11,),SMALL(IF((INDEX($D$4:$M$11,MATCH($J18,$C$4:$C$11,),)&lt;&gt;"")*($E$3:$N$3&amp;$D$3:$M$3=$L$15&amp;$K$15),COLUMN($D6:$M6)+(J18&lt;&gt;$J18)),COUNTIF($J$16:$J18,$J18))),"")</f>
        <v>белого  цвета</v>
      </c>
      <c r="N18" s="4" t="str">
        <f t="array" ref="N18">IFERROR(INDEX($4:$11,MATCH($J18,$C$4:$C$11,),SMALL(IF((INDEX($D$4:$M$11,MATCH($J18,$C$4:$C$11,),)&lt;&gt;"")*($E$3:$N$3&amp;$D$3:$M$3=$L$15&amp;$K$15),COLUMN($D6:$M6)+(K18&lt;&gt;$J18)),COUNTIF($J$16:$J18,$J18))),"")</f>
        <v>в алмате</v>
      </c>
    </row>
    <row r="19" spans="6:14" x14ac:dyDescent="0.25">
      <c r="F19" s="1">
        <v>127</v>
      </c>
      <c r="G19" s="1" t="s">
        <v>5</v>
      </c>
      <c r="H19" s="1" t="s">
        <v>8</v>
      </c>
      <c r="J19" s="3">
        <f t="array" ref="J19">IFERROR(INDEX(C:C,SMALL(IF((D$4:M$11&lt;&gt;"")*(E$3:N$3&amp;D$3:M$3=$L$15&amp;$K$15),ROW(C$4:C$11)),ROW(J4))),"")</f>
        <v>127</v>
      </c>
      <c r="K19" s="3" t="str">
        <f t="array" ref="K19">IFERROR(INDEX($A$1:$N$11,SMALL(IF(($D$4:$M$11&lt;&gt;"")*($E$3:$N$3&amp;$D$3:$M$3=$L$15&amp;$K$15),ROW(D$4:D$11)),ROW(J4)),MOD(SMALL(IF(($D$4:$M$11&lt;&gt;"")*($E$3:$N$3&amp;$D$3:$M$3=$L$15&amp;$K$15),ROW(D$4:D$11)+COLUMN($D7:$M7)%),ROW(J4)),1)/1%+1+1%%-(J19=$J19)),"")</f>
        <v>белого  цвета</v>
      </c>
      <c r="L19" s="3" t="str">
        <f t="array" ref="L19">IFERROR(INDEX($A$1:$N$11,SMALL(IF(($D$4:$M$11&lt;&gt;"")*($E$3:$N$3&amp;$D$3:$M$3=$L$15&amp;$K$15),ROW(E$4:E$11)),ROW(K4)),MOD(SMALL(IF(($D$4:$M$11&lt;&gt;"")*($E$3:$N$3&amp;$D$3:$M$3=$L$15&amp;$K$15),ROW(E$4:E$11)+COLUMN($D7:$M7)%),ROW(K4)),1)/1%+1+1%%-(K19=$J19)),"")</f>
        <v>в канаде</v>
      </c>
      <c r="M19" s="4" t="str">
        <f t="array" ref="M19">IFERROR(INDEX($4:$11,MATCH($J19,$C$4:$C$11,),SMALL(IF((INDEX($D$4:$M$11,MATCH($J19,$C$4:$C$11,),)&lt;&gt;"")*($E$3:$N$3&amp;$D$3:$M$3=$L$15&amp;$K$15),COLUMN($D7:$M7)+(J19&lt;&gt;$J19)),COUNTIF($J$16:$J19,$J19))),"")</f>
        <v>белого  цвета</v>
      </c>
      <c r="N19" s="4" t="str">
        <f t="array" ref="N19">IFERROR(INDEX($4:$11,MATCH($J19,$C$4:$C$11,),SMALL(IF((INDEX($D$4:$M$11,MATCH($J19,$C$4:$C$11,),)&lt;&gt;"")*($E$3:$N$3&amp;$D$3:$M$3=$L$15&amp;$K$15),COLUMN($D7:$M7)+(K19&lt;&gt;$J19)),COUNTIF($J$16:$J19,$J19))),"")</f>
        <v>в канаде</v>
      </c>
    </row>
    <row r="20" spans="6:14" x14ac:dyDescent="0.25">
      <c r="F20" s="1">
        <v>127</v>
      </c>
      <c r="G20" s="1" t="s">
        <v>5</v>
      </c>
      <c r="H20" s="1" t="s">
        <v>7</v>
      </c>
      <c r="J20" s="3">
        <f t="array" ref="J20">IFERROR(INDEX(C:C,SMALL(IF((D$4:M$11&lt;&gt;"")*(E$3:N$3&amp;D$3:M$3=$L$15&amp;$K$15),ROW(C$4:C$11)),ROW(J5))),"")</f>
        <v>127</v>
      </c>
      <c r="K20" s="3" t="str">
        <f t="array" ref="K20">IFERROR(INDEX($A$1:$N$11,SMALL(IF(($D$4:$M$11&lt;&gt;"")*($E$3:$N$3&amp;$D$3:$M$3=$L$15&amp;$K$15),ROW(D$4:D$11)),ROW(J5)),MOD(SMALL(IF(($D$4:$M$11&lt;&gt;"")*($E$3:$N$3&amp;$D$3:$M$3=$L$15&amp;$K$15),ROW(D$4:D$11)+COLUMN($D8:$M8)%),ROW(J5)),1)/1%+1+1%%-(J20=$J20)),"")</f>
        <v>белого  цвета</v>
      </c>
      <c r="L20" s="3" t="str">
        <f t="array" ref="L20">IFERROR(INDEX($A$1:$N$11,SMALL(IF(($D$4:$M$11&lt;&gt;"")*($E$3:$N$3&amp;$D$3:$M$3=$L$15&amp;$K$15),ROW(E$4:E$11)),ROW(K5)),MOD(SMALL(IF(($D$4:$M$11&lt;&gt;"")*($E$3:$N$3&amp;$D$3:$M$3=$L$15&amp;$K$15),ROW(E$4:E$11)+COLUMN($D8:$M8)%),ROW(K5)),1)/1%+1+1%%-(K20=$J20)),"")</f>
        <v>в армении</v>
      </c>
      <c r="M20" s="4" t="str">
        <f t="array" ref="M20">IFERROR(INDEX($4:$11,MATCH($J20,$C$4:$C$11,),SMALL(IF((INDEX($D$4:$M$11,MATCH($J20,$C$4:$C$11,),)&lt;&gt;"")*($E$3:$N$3&amp;$D$3:$M$3=$L$15&amp;$K$15),COLUMN($D8:$M8)+(J20&lt;&gt;$J20)),COUNTIF($J$16:$J20,$J20))),"")</f>
        <v>белого  цвета</v>
      </c>
      <c r="N20" s="4" t="str">
        <f t="array" ref="N20">IFERROR(INDEX($4:$11,MATCH($J20,$C$4:$C$11,),SMALL(IF((INDEX($D$4:$M$11,MATCH($J20,$C$4:$C$11,),)&lt;&gt;"")*($E$3:$N$3&amp;$D$3:$M$3=$L$15&amp;$K$15),COLUMN($D8:$M8)+(K20&lt;&gt;$J20)),COUNTIF($J$16:$J20,$J20))),"")</f>
        <v>в армении</v>
      </c>
    </row>
    <row r="21" spans="6:14" x14ac:dyDescent="0.25">
      <c r="F21" s="1">
        <v>129</v>
      </c>
      <c r="G21" s="1" t="s">
        <v>5</v>
      </c>
      <c r="H21" s="1" t="s">
        <v>8</v>
      </c>
      <c r="J21" s="3">
        <f t="array" ref="J21">IFERROR(INDEX(C:C,SMALL(IF((D$4:M$11&lt;&gt;"")*(E$3:N$3&amp;D$3:M$3=$L$15&amp;$K$15),ROW(C$4:C$11)),ROW(J6))),"")</f>
        <v>129</v>
      </c>
      <c r="K21" s="3" t="str">
        <f t="array" ref="K21">IFERROR(INDEX($A$1:$N$11,SMALL(IF(($D$4:$M$11&lt;&gt;"")*($E$3:$N$3&amp;$D$3:$M$3=$L$15&amp;$K$15),ROW(D$4:D$11)),ROW(J6)),MOD(SMALL(IF(($D$4:$M$11&lt;&gt;"")*($E$3:$N$3&amp;$D$3:$M$3=$L$15&amp;$K$15),ROW(D$4:D$11)+COLUMN($D9:$M9)%),ROW(J6)),1)/1%+1+1%%-(J21=$J21)),"")</f>
        <v>белого  цвета</v>
      </c>
      <c r="L21" s="3" t="str">
        <f t="array" ref="L21">IFERROR(INDEX($A$1:$N$11,SMALL(IF(($D$4:$M$11&lt;&gt;"")*($E$3:$N$3&amp;$D$3:$M$3=$L$15&amp;$K$15),ROW(E$4:E$11)),ROW(K6)),MOD(SMALL(IF(($D$4:$M$11&lt;&gt;"")*($E$3:$N$3&amp;$D$3:$M$3=$L$15&amp;$K$15),ROW(E$4:E$11)+COLUMN($D9:$M9)%),ROW(K6)),1)/1%+1+1%%-(K21=$J21)),"")</f>
        <v>в канаде</v>
      </c>
      <c r="M21" s="4" t="str">
        <f t="array" ref="M21">IFERROR(INDEX($4:$11,MATCH($J21,$C$4:$C$11,),SMALL(IF((INDEX($D$4:$M$11,MATCH($J21,$C$4:$C$11,),)&lt;&gt;"")*($E$3:$N$3&amp;$D$3:$M$3=$L$15&amp;$K$15),COLUMN($D9:$M9)+(J21&lt;&gt;$J21)),COUNTIF($J$16:$J21,$J21))),"")</f>
        <v>белого  цвета</v>
      </c>
      <c r="N21" s="4" t="str">
        <f t="array" ref="N21">IFERROR(INDEX($4:$11,MATCH($J21,$C$4:$C$11,),SMALL(IF((INDEX($D$4:$M$11,MATCH($J21,$C$4:$C$11,),)&lt;&gt;"")*($E$3:$N$3&amp;$D$3:$M$3=$L$15&amp;$K$15),COLUMN($D9:$M9)+(K21&lt;&gt;$J21)),COUNTIF($J$16:$J21,$J21))),"")</f>
        <v>в канаде</v>
      </c>
    </row>
    <row r="22" spans="6:14" x14ac:dyDescent="0.25">
      <c r="F22" s="1">
        <v>129</v>
      </c>
      <c r="G22" s="1" t="s">
        <v>5</v>
      </c>
      <c r="H22" s="1" t="s">
        <v>9</v>
      </c>
      <c r="J22" s="3">
        <f t="array" ref="J22">IFERROR(INDEX(C:C,SMALL(IF((D$4:M$11&lt;&gt;"")*(E$3:N$3&amp;D$3:M$3=$L$15&amp;$K$15),ROW(C$4:C$11)),ROW(J7))),"")</f>
        <v>129</v>
      </c>
      <c r="K22" s="3" t="str">
        <f t="array" ref="K22">IFERROR(INDEX($A$1:$N$11,SMALL(IF(($D$4:$M$11&lt;&gt;"")*($E$3:$N$3&amp;$D$3:$M$3=$L$15&amp;$K$15),ROW(D$4:D$11)),ROW(J7)),MOD(SMALL(IF(($D$4:$M$11&lt;&gt;"")*($E$3:$N$3&amp;$D$3:$M$3=$L$15&amp;$K$15),ROW(D$4:D$11)+COLUMN($D10:$M10)%),ROW(J7)),1)/1%+1+1%%-(J22=$J22)),"")</f>
        <v>белого  цвета</v>
      </c>
      <c r="L22" s="3" t="str">
        <f t="array" ref="L22">IFERROR(INDEX($A$1:$N$11,SMALL(IF(($D$4:$M$11&lt;&gt;"")*($E$3:$N$3&amp;$D$3:$M$3=$L$15&amp;$K$15),ROW(E$4:E$11)),ROW(K7)),MOD(SMALL(IF(($D$4:$M$11&lt;&gt;"")*($E$3:$N$3&amp;$D$3:$M$3=$L$15&amp;$K$15),ROW(E$4:E$11)+COLUMN($D10:$M10)%),ROW(K7)),1)/1%+1+1%%-(K22=$J22)),"")</f>
        <v>в индии</v>
      </c>
      <c r="M22" s="4" t="str">
        <f t="array" ref="M22">IFERROR(INDEX($4:$11,MATCH($J22,$C$4:$C$11,),SMALL(IF((INDEX($D$4:$M$11,MATCH($J22,$C$4:$C$11,),)&lt;&gt;"")*($E$3:$N$3&amp;$D$3:$M$3=$L$15&amp;$K$15),COLUMN($D10:$M10)+(J22&lt;&gt;$J22)),COUNTIF($J$16:$J22,$J22))),"")</f>
        <v>белого  цвета</v>
      </c>
      <c r="N22" s="4" t="str">
        <f t="array" ref="N22">IFERROR(INDEX($4:$11,MATCH($J22,$C$4:$C$11,),SMALL(IF((INDEX($D$4:$M$11,MATCH($J22,$C$4:$C$11,),)&lt;&gt;"")*($E$3:$N$3&amp;$D$3:$M$3=$L$15&amp;$K$15),COLUMN($D10:$M10)+(K22&lt;&gt;$J22)),COUNTIF($J$16:$J22,$J22))),"")</f>
        <v>в индии</v>
      </c>
    </row>
    <row r="23" spans="6:14" x14ac:dyDescent="0.25">
      <c r="J23" s="3" t="str">
        <f t="array" ref="J23">IFERROR(INDEX(C:C,SMALL(IF((D$4:M$11&lt;&gt;"")*(E$3:N$3&amp;D$3:M$3=$L$15&amp;$K$15),ROW(C$4:C$11)),ROW(J8))),"")</f>
        <v/>
      </c>
      <c r="K23" s="3" t="str">
        <f t="array" ref="K23">IFERROR(INDEX($A$1:$N$11,SMALL(IF(($D$4:$M$11&lt;&gt;"")*($E$3:$N$3&amp;$D$3:$M$3=$L$15&amp;$K$15),ROW(D$4:D$11)),ROW(J8)),MOD(SMALL(IF(($D$4:$M$11&lt;&gt;"")*($E$3:$N$3&amp;$D$3:$M$3=$L$15&amp;$K$15),ROW(D$4:D$11)+COLUMN($D11:$M11)%),ROW(J8)),1)/1%+1+1%%-(J23=$J23)),"")</f>
        <v/>
      </c>
      <c r="L23" s="3" t="str">
        <f t="array" ref="L23">IFERROR(INDEX($A$1:$N$11,SMALL(IF(($D$4:$M$11&lt;&gt;"")*($E$3:$N$3&amp;$D$3:$M$3=$L$15&amp;$K$15),ROW(E$4:E$11)),ROW(K8)),MOD(SMALL(IF(($D$4:$M$11&lt;&gt;"")*($E$3:$N$3&amp;$D$3:$M$3=$L$15&amp;$K$15),ROW(E$4:E$11)+COLUMN($D11:$M11)%),ROW(K8)),1)/1%+1+1%%-(K23=$J23)),"")</f>
        <v/>
      </c>
      <c r="M23" s="4" t="str">
        <f t="array" ref="M23">IFERROR(INDEX($4:$11,MATCH($J23,$C$4:$C$11,),SMALL(IF((INDEX($D$4:$M$11,MATCH($J23,$C$4:$C$11,),)&lt;&gt;"")*($E$3:$N$3&amp;$D$3:$M$3=$L$15&amp;$K$15),COLUMN($D11:$M11)+(J23&lt;&gt;$J23)),COUNTIF($J$16:$J23,$J23))),"")</f>
        <v/>
      </c>
      <c r="N23" s="4" t="str">
        <f t="array" ref="N23">IFERROR(INDEX($4:$11,MATCH($J23,$C$4:$C$11,),SMALL(IF((INDEX($D$4:$M$11,MATCH($J23,$C$4:$C$11,),)&lt;&gt;"")*($E$3:$N$3&amp;$D$3:$M$3=$L$15&amp;$K$15),COLUMN($D11:$M11)+(K23&lt;&gt;$J23)),COUNTIF($J$16:$J23,$J23))),"")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D12"/>
  <sheetViews>
    <sheetView workbookViewId="0">
      <selection activeCell="B7" sqref="B7"/>
    </sheetView>
  </sheetViews>
  <sheetFormatPr defaultRowHeight="15" x14ac:dyDescent="0.25"/>
  <cols>
    <col min="3" max="3" width="13.85546875" customWidth="1"/>
    <col min="4" max="4" width="9.85546875" customWidth="1"/>
  </cols>
  <sheetData>
    <row r="5" spans="2:4" x14ac:dyDescent="0.25">
      <c r="C5" s="2" t="s">
        <v>1</v>
      </c>
      <c r="D5" s="2" t="s">
        <v>2</v>
      </c>
    </row>
    <row r="6" spans="2:4" x14ac:dyDescent="0.25">
      <c r="B6" s="1">
        <v>125</v>
      </c>
      <c r="C6" s="1" t="s">
        <v>3</v>
      </c>
      <c r="D6" s="1" t="s">
        <v>4</v>
      </c>
    </row>
    <row r="7" spans="2:4" x14ac:dyDescent="0.25">
      <c r="B7" s="1">
        <v>125</v>
      </c>
      <c r="C7" s="1" t="s">
        <v>3</v>
      </c>
      <c r="D7" s="1" t="s">
        <v>6</v>
      </c>
    </row>
    <row r="8" spans="2:4" x14ac:dyDescent="0.25">
      <c r="B8" s="1">
        <v>127</v>
      </c>
      <c r="C8" s="1" t="s">
        <v>5</v>
      </c>
      <c r="D8" s="1" t="s">
        <v>4</v>
      </c>
    </row>
    <row r="9" spans="2:4" x14ac:dyDescent="0.25">
      <c r="B9" s="1">
        <v>127</v>
      </c>
      <c r="C9" s="1" t="s">
        <v>5</v>
      </c>
      <c r="D9" s="1" t="s">
        <v>8</v>
      </c>
    </row>
    <row r="10" spans="2:4" x14ac:dyDescent="0.25">
      <c r="B10" s="1">
        <v>127</v>
      </c>
      <c r="C10" s="1" t="s">
        <v>5</v>
      </c>
      <c r="D10" s="1" t="s">
        <v>7</v>
      </c>
    </row>
    <row r="11" spans="2:4" x14ac:dyDescent="0.25">
      <c r="B11" s="1">
        <v>129</v>
      </c>
      <c r="C11" s="1" t="s">
        <v>5</v>
      </c>
      <c r="D11" s="1" t="s">
        <v>8</v>
      </c>
    </row>
    <row r="12" spans="2:4" x14ac:dyDescent="0.25">
      <c r="B12" s="1">
        <v>129</v>
      </c>
      <c r="C12" s="1" t="s">
        <v>5</v>
      </c>
      <c r="D12" s="1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2017-10-18T13:30:23Z</dcterms:created>
  <dcterms:modified xsi:type="dcterms:W3CDTF">2017-10-18T16:52:58Z</dcterms:modified>
</cp:coreProperties>
</file>