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 tabRatio="774" activeTab="1"/>
  </bookViews>
  <sheets>
    <sheet name="ВОПРОС" sheetId="8" r:id="rId1"/>
    <sheet name="Лист1_склад" sheetId="1" r:id="rId2"/>
    <sheet name="заказное" sheetId="9" r:id="rId3"/>
    <sheet name="беззаказное" sheetId="10" r:id="rId4"/>
    <sheet name="некондиция" sheetId="11" r:id="rId5"/>
    <sheet name="возврат в произво" sheetId="12" r:id="rId6"/>
    <sheet name="остаток длиной свыше 15 мм" sheetId="13" r:id="rId7"/>
  </sheets>
  <definedNames>
    <definedName name="_xlnm._FilterDatabase" localSheetId="1" hidden="1">Лист1_склад!$A$1:$K$16</definedName>
  </definedNames>
  <calcPr calcId="145621"/>
  <pivotCaches>
    <pivotCache cacheId="30" r:id="rId8"/>
  </pivotCaches>
</workbook>
</file>

<file path=xl/calcChain.xml><?xml version="1.0" encoding="utf-8"?>
<calcChain xmlns="http://schemas.openxmlformats.org/spreadsheetml/2006/main">
  <c r="B2" i="13" l="1" a="1"/>
  <c r="B2" i="13"/>
  <c r="C2" i="13" a="1"/>
  <c r="C2" i="13"/>
  <c r="D2" i="13" a="1"/>
  <c r="D2" i="13"/>
  <c r="E2" i="13" a="1"/>
  <c r="E2" i="13"/>
  <c r="F2" i="13" a="1"/>
  <c r="F2" i="13"/>
  <c r="G2" i="13" a="1"/>
  <c r="G2" i="13"/>
  <c r="H2" i="13" a="1"/>
  <c r="H2" i="13"/>
  <c r="I2" i="13" a="1"/>
  <c r="I2" i="13"/>
  <c r="J2" i="13" a="1"/>
  <c r="J2" i="13"/>
  <c r="K2" i="13" a="1"/>
  <c r="K2" i="13"/>
  <c r="L2" i="13" a="1"/>
  <c r="L2" i="13"/>
  <c r="B3" i="13" a="1"/>
  <c r="B3" i="13"/>
  <c r="C3" i="13" a="1"/>
  <c r="C3" i="13"/>
  <c r="D3" i="13" a="1"/>
  <c r="D3" i="13"/>
  <c r="E3" i="13" a="1"/>
  <c r="E3" i="13"/>
  <c r="F3" i="13" a="1"/>
  <c r="F3" i="13"/>
  <c r="G3" i="13" a="1"/>
  <c r="G3" i="13"/>
  <c r="H3" i="13" a="1"/>
  <c r="H3" i="13"/>
  <c r="I3" i="13" a="1"/>
  <c r="I3" i="13"/>
  <c r="J3" i="13" a="1"/>
  <c r="J3" i="13"/>
  <c r="K3" i="13" a="1"/>
  <c r="K3" i="13"/>
  <c r="L3" i="13" a="1"/>
  <c r="L3" i="13"/>
  <c r="B4" i="13" a="1"/>
  <c r="B4" i="13"/>
  <c r="C4" i="13" a="1"/>
  <c r="C4" i="13"/>
  <c r="D4" i="13" a="1"/>
  <c r="D4" i="13"/>
  <c r="E4" i="13" a="1"/>
  <c r="E4" i="13"/>
  <c r="F4" i="13" a="1"/>
  <c r="F4" i="13"/>
  <c r="G4" i="13" a="1"/>
  <c r="G4" i="13"/>
  <c r="H4" i="13" a="1"/>
  <c r="H4" i="13"/>
  <c r="I4" i="13" a="1"/>
  <c r="I4" i="13"/>
  <c r="J4" i="13" a="1"/>
  <c r="J4" i="13"/>
  <c r="K4" i="13" a="1"/>
  <c r="K4" i="13"/>
  <c r="L4" i="13" a="1"/>
  <c r="L4" i="13"/>
  <c r="B5" i="13" a="1"/>
  <c r="B5" i="13"/>
  <c r="C5" i="13" a="1"/>
  <c r="C5" i="13"/>
  <c r="D5" i="13" a="1"/>
  <c r="D5" i="13"/>
  <c r="E5" i="13" a="1"/>
  <c r="E5" i="13"/>
  <c r="F5" i="13" a="1"/>
  <c r="F5" i="13"/>
  <c r="G5" i="13" a="1"/>
  <c r="G5" i="13"/>
  <c r="H5" i="13" a="1"/>
  <c r="H5" i="13"/>
  <c r="I5" i="13" a="1"/>
  <c r="I5" i="13"/>
  <c r="J5" i="13" a="1"/>
  <c r="J5" i="13"/>
  <c r="K5" i="13" a="1"/>
  <c r="K5" i="13"/>
  <c r="L5" i="13" a="1"/>
  <c r="L5" i="13"/>
  <c r="B6" i="13" a="1"/>
  <c r="B6" i="13"/>
  <c r="C6" i="13" a="1"/>
  <c r="C6" i="13"/>
  <c r="D6" i="13" a="1"/>
  <c r="D6" i="13"/>
  <c r="E6" i="13" a="1"/>
  <c r="E6" i="13"/>
  <c r="F6" i="13" a="1"/>
  <c r="F6" i="13"/>
  <c r="G6" i="13" a="1"/>
  <c r="G6" i="13"/>
  <c r="H6" i="13" a="1"/>
  <c r="H6" i="13"/>
  <c r="I6" i="13" a="1"/>
  <c r="I6" i="13"/>
  <c r="J6" i="13" a="1"/>
  <c r="J6" i="13"/>
  <c r="K6" i="13" a="1"/>
  <c r="K6" i="13"/>
  <c r="L6" i="13" a="1"/>
  <c r="L6" i="13"/>
  <c r="B7" i="13" a="1"/>
  <c r="B7" i="13"/>
  <c r="C7" i="13" a="1"/>
  <c r="C7" i="13"/>
  <c r="D7" i="13" a="1"/>
  <c r="D7" i="13"/>
  <c r="E7" i="13" a="1"/>
  <c r="E7" i="13"/>
  <c r="F7" i="13" a="1"/>
  <c r="F7" i="13"/>
  <c r="G7" i="13" a="1"/>
  <c r="G7" i="13"/>
  <c r="H7" i="13" a="1"/>
  <c r="H7" i="13"/>
  <c r="I7" i="13" a="1"/>
  <c r="I7" i="13"/>
  <c r="J7" i="13" a="1"/>
  <c r="J7" i="13"/>
  <c r="K7" i="13" a="1"/>
  <c r="K7" i="13"/>
  <c r="L7" i="13" a="1"/>
  <c r="L7" i="13"/>
  <c r="B8" i="13" a="1"/>
  <c r="B8" i="13"/>
  <c r="C8" i="13" a="1"/>
  <c r="C8" i="13"/>
  <c r="D8" i="13" a="1"/>
  <c r="D8" i="13"/>
  <c r="E8" i="13" a="1"/>
  <c r="E8" i="13"/>
  <c r="F8" i="13" a="1"/>
  <c r="F8" i="13"/>
  <c r="G8" i="13" a="1"/>
  <c r="G8" i="13"/>
  <c r="H8" i="13" a="1"/>
  <c r="H8" i="13"/>
  <c r="I8" i="13" a="1"/>
  <c r="I8" i="13"/>
  <c r="J8" i="13" a="1"/>
  <c r="J8" i="13"/>
  <c r="K8" i="13" a="1"/>
  <c r="K8" i="13"/>
  <c r="L8" i="13" a="1"/>
  <c r="L8" i="13"/>
  <c r="B9" i="13" a="1"/>
  <c r="B9" i="13"/>
  <c r="C9" i="13" a="1"/>
  <c r="C9" i="13"/>
  <c r="D9" i="13" a="1"/>
  <c r="D9" i="13"/>
  <c r="E9" i="13" a="1"/>
  <c r="E9" i="13"/>
  <c r="F9" i="13" a="1"/>
  <c r="F9" i="13"/>
  <c r="G9" i="13" a="1"/>
  <c r="G9" i="13"/>
  <c r="H9" i="13" a="1"/>
  <c r="H9" i="13"/>
  <c r="I9" i="13" a="1"/>
  <c r="I9" i="13"/>
  <c r="J9" i="13" a="1"/>
  <c r="J9" i="13"/>
  <c r="K9" i="13" a="1"/>
  <c r="K9" i="13"/>
  <c r="L9" i="13" a="1"/>
  <c r="L9" i="13"/>
  <c r="B10" i="13" a="1"/>
  <c r="B10" i="13"/>
  <c r="C10" i="13" a="1"/>
  <c r="C10" i="13"/>
  <c r="D10" i="13" a="1"/>
  <c r="D10" i="13"/>
  <c r="E10" i="13" a="1"/>
  <c r="E10" i="13"/>
  <c r="F10" i="13" a="1"/>
  <c r="F10" i="13"/>
  <c r="G10" i="13" a="1"/>
  <c r="G10" i="13"/>
  <c r="H10" i="13" a="1"/>
  <c r="H10" i="13"/>
  <c r="I10" i="13" a="1"/>
  <c r="I10" i="13"/>
  <c r="J10" i="13" a="1"/>
  <c r="J10" i="13"/>
  <c r="K10" i="13" a="1"/>
  <c r="K10" i="13"/>
  <c r="L10" i="13" a="1"/>
  <c r="L10" i="13"/>
  <c r="B11" i="13" a="1"/>
  <c r="B11" i="13"/>
  <c r="C11" i="13" a="1"/>
  <c r="C11" i="13"/>
  <c r="D11" i="13" a="1"/>
  <c r="D11" i="13"/>
  <c r="E11" i="13" a="1"/>
  <c r="E11" i="13"/>
  <c r="F11" i="13" a="1"/>
  <c r="F11" i="13"/>
  <c r="G11" i="13" a="1"/>
  <c r="G11" i="13"/>
  <c r="H11" i="13" a="1"/>
  <c r="H11" i="13"/>
  <c r="I11" i="13" a="1"/>
  <c r="I11" i="13"/>
  <c r="J11" i="13" a="1"/>
  <c r="J11" i="13"/>
  <c r="K11" i="13" a="1"/>
  <c r="K11" i="13"/>
  <c r="L11" i="13" a="1"/>
  <c r="L11" i="13"/>
  <c r="B12" i="13" a="1"/>
  <c r="B12" i="13"/>
  <c r="C12" i="13" a="1"/>
  <c r="C12" i="13"/>
  <c r="D12" i="13" a="1"/>
  <c r="D12" i="13"/>
  <c r="E12" i="13" a="1"/>
  <c r="E12" i="13"/>
  <c r="F12" i="13" a="1"/>
  <c r="F12" i="13"/>
  <c r="G12" i="13" a="1"/>
  <c r="G12" i="13"/>
  <c r="H12" i="13" a="1"/>
  <c r="H12" i="13"/>
  <c r="I12" i="13" a="1"/>
  <c r="I12" i="13"/>
  <c r="J12" i="13" a="1"/>
  <c r="J12" i="13"/>
  <c r="K12" i="13" a="1"/>
  <c r="K12" i="13"/>
  <c r="L12" i="13" a="1"/>
  <c r="L12" i="13"/>
  <c r="B13" i="13" a="1"/>
  <c r="B13" i="13"/>
  <c r="C13" i="13" a="1"/>
  <c r="C13" i="13"/>
  <c r="D13" i="13" a="1"/>
  <c r="D13" i="13"/>
  <c r="E13" i="13" a="1"/>
  <c r="E13" i="13"/>
  <c r="F13" i="13" a="1"/>
  <c r="F13" i="13"/>
  <c r="G13" i="13" a="1"/>
  <c r="G13" i="13"/>
  <c r="H13" i="13" a="1"/>
  <c r="H13" i="13"/>
  <c r="I13" i="13" a="1"/>
  <c r="I13" i="13"/>
  <c r="J13" i="13" a="1"/>
  <c r="J13" i="13"/>
  <c r="K13" i="13" a="1"/>
  <c r="K13" i="13"/>
  <c r="L13" i="13" a="1"/>
  <c r="L13" i="13"/>
  <c r="A3" i="13" a="1"/>
  <c r="A3" i="13"/>
  <c r="A4" i="13" a="1"/>
  <c r="A4" i="13"/>
  <c r="A5" i="13" a="1"/>
  <c r="A5" i="13"/>
  <c r="A6" i="13" a="1"/>
  <c r="A6" i="13"/>
  <c r="A7" i="13" a="1"/>
  <c r="A7" i="13"/>
  <c r="A8" i="13" a="1"/>
  <c r="A8" i="13"/>
  <c r="A9" i="13" a="1"/>
  <c r="A9" i="13"/>
  <c r="A10" i="13" a="1"/>
  <c r="A10" i="13"/>
  <c r="A11" i="13" a="1"/>
  <c r="A11" i="13"/>
  <c r="A12" i="13" a="1"/>
  <c r="A12" i="13"/>
  <c r="A13" i="13" a="1"/>
  <c r="A13" i="13"/>
  <c r="A2" i="13" a="1"/>
  <c r="A2" i="13" s="1"/>
  <c r="A3" i="12" a="1"/>
  <c r="A3" i="12"/>
  <c r="B3" i="12" a="1"/>
  <c r="B3" i="12"/>
  <c r="C3" i="12" a="1"/>
  <c r="C3" i="12"/>
  <c r="D3" i="12" a="1"/>
  <c r="D3" i="12"/>
  <c r="E3" i="12" a="1"/>
  <c r="E3" i="12"/>
  <c r="F3" i="12" a="1"/>
  <c r="F3" i="12"/>
  <c r="G3" i="12" a="1"/>
  <c r="G3" i="12"/>
  <c r="H3" i="12" a="1"/>
  <c r="H3" i="12"/>
  <c r="I3" i="12" a="1"/>
  <c r="I3" i="12"/>
  <c r="J3" i="12" a="1"/>
  <c r="J3" i="12"/>
  <c r="K3" i="12" a="1"/>
  <c r="K3" i="12"/>
  <c r="L3" i="12" a="1"/>
  <c r="L3" i="12"/>
  <c r="A4" i="12" a="1"/>
  <c r="A4" i="12"/>
  <c r="B4" i="12" a="1"/>
  <c r="B4" i="12"/>
  <c r="C4" i="12" a="1"/>
  <c r="C4" i="12"/>
  <c r="D4" i="12" a="1"/>
  <c r="D4" i="12"/>
  <c r="E4" i="12" a="1"/>
  <c r="E4" i="12"/>
  <c r="F4" i="12" a="1"/>
  <c r="F4" i="12"/>
  <c r="G4" i="12" a="1"/>
  <c r="G4" i="12"/>
  <c r="H4" i="12" a="1"/>
  <c r="H4" i="12"/>
  <c r="I4" i="12" a="1"/>
  <c r="I4" i="12"/>
  <c r="J4" i="12" a="1"/>
  <c r="J4" i="12"/>
  <c r="K4" i="12" a="1"/>
  <c r="K4" i="12"/>
  <c r="L4" i="12" a="1"/>
  <c r="L4" i="12"/>
  <c r="A5" i="12" a="1"/>
  <c r="A5" i="12"/>
  <c r="B5" i="12" a="1"/>
  <c r="B5" i="12"/>
  <c r="C5" i="12" a="1"/>
  <c r="C5" i="12"/>
  <c r="D5" i="12" a="1"/>
  <c r="D5" i="12"/>
  <c r="E5" i="12" a="1"/>
  <c r="E5" i="12"/>
  <c r="F5" i="12" a="1"/>
  <c r="F5" i="12"/>
  <c r="G5" i="12" a="1"/>
  <c r="G5" i="12"/>
  <c r="H5" i="12" a="1"/>
  <c r="H5" i="12"/>
  <c r="I5" i="12" a="1"/>
  <c r="I5" i="12"/>
  <c r="J5" i="12" a="1"/>
  <c r="J5" i="12"/>
  <c r="K5" i="12" a="1"/>
  <c r="K5" i="12"/>
  <c r="L5" i="12" a="1"/>
  <c r="L5" i="12"/>
  <c r="A6" i="12" a="1"/>
  <c r="A6" i="12"/>
  <c r="B6" i="12" a="1"/>
  <c r="B6" i="12"/>
  <c r="C6" i="12" a="1"/>
  <c r="C6" i="12"/>
  <c r="D6" i="12" a="1"/>
  <c r="D6" i="12"/>
  <c r="E6" i="12" a="1"/>
  <c r="E6" i="12"/>
  <c r="F6" i="12" a="1"/>
  <c r="F6" i="12"/>
  <c r="G6" i="12" a="1"/>
  <c r="G6" i="12"/>
  <c r="H6" i="12" a="1"/>
  <c r="H6" i="12"/>
  <c r="I6" i="12" a="1"/>
  <c r="I6" i="12"/>
  <c r="J6" i="12" a="1"/>
  <c r="J6" i="12"/>
  <c r="K6" i="12" a="1"/>
  <c r="K6" i="12"/>
  <c r="L6" i="12" a="1"/>
  <c r="L6" i="12"/>
  <c r="A7" i="12" a="1"/>
  <c r="A7" i="12"/>
  <c r="B7" i="12" a="1"/>
  <c r="B7" i="12"/>
  <c r="C7" i="12" a="1"/>
  <c r="C7" i="12"/>
  <c r="D7" i="12" a="1"/>
  <c r="D7" i="12"/>
  <c r="E7" i="12" a="1"/>
  <c r="E7" i="12"/>
  <c r="F7" i="12" a="1"/>
  <c r="F7" i="12"/>
  <c r="G7" i="12" a="1"/>
  <c r="G7" i="12"/>
  <c r="H7" i="12" a="1"/>
  <c r="H7" i="12"/>
  <c r="I7" i="12" a="1"/>
  <c r="I7" i="12"/>
  <c r="J7" i="12" a="1"/>
  <c r="J7" i="12"/>
  <c r="K7" i="12" a="1"/>
  <c r="K7" i="12"/>
  <c r="L7" i="12" a="1"/>
  <c r="L7" i="12"/>
  <c r="A8" i="12" a="1"/>
  <c r="A8" i="12"/>
  <c r="B8" i="12" a="1"/>
  <c r="B8" i="12"/>
  <c r="C8" i="12" a="1"/>
  <c r="C8" i="12"/>
  <c r="D8" i="12" a="1"/>
  <c r="D8" i="12"/>
  <c r="E8" i="12" a="1"/>
  <c r="E8" i="12"/>
  <c r="F8" i="12" a="1"/>
  <c r="F8" i="12"/>
  <c r="G8" i="12" a="1"/>
  <c r="G8" i="12"/>
  <c r="H8" i="12" a="1"/>
  <c r="H8" i="12"/>
  <c r="I8" i="12" a="1"/>
  <c r="I8" i="12"/>
  <c r="J8" i="12" a="1"/>
  <c r="J8" i="12"/>
  <c r="K8" i="12" a="1"/>
  <c r="K8" i="12"/>
  <c r="L8" i="12" a="1"/>
  <c r="L8" i="12"/>
  <c r="A9" i="12" a="1"/>
  <c r="A9" i="12"/>
  <c r="B9" i="12" a="1"/>
  <c r="B9" i="12"/>
  <c r="C9" i="12" a="1"/>
  <c r="C9" i="12"/>
  <c r="D9" i="12" a="1"/>
  <c r="D9" i="12"/>
  <c r="E9" i="12" a="1"/>
  <c r="E9" i="12"/>
  <c r="F9" i="12" a="1"/>
  <c r="F9" i="12"/>
  <c r="G9" i="12" a="1"/>
  <c r="G9" i="12"/>
  <c r="H9" i="12" a="1"/>
  <c r="H9" i="12"/>
  <c r="I9" i="12" a="1"/>
  <c r="I9" i="12"/>
  <c r="J9" i="12" a="1"/>
  <c r="J9" i="12"/>
  <c r="K9" i="12" a="1"/>
  <c r="K9" i="12"/>
  <c r="L9" i="12" a="1"/>
  <c r="L9" i="12"/>
  <c r="A10" i="12" a="1"/>
  <c r="A10" i="12"/>
  <c r="B10" i="12" a="1"/>
  <c r="B10" i="12"/>
  <c r="C10" i="12" a="1"/>
  <c r="C10" i="12"/>
  <c r="D10" i="12" a="1"/>
  <c r="D10" i="12"/>
  <c r="E10" i="12" a="1"/>
  <c r="E10" i="12"/>
  <c r="F10" i="12" a="1"/>
  <c r="F10" i="12"/>
  <c r="G10" i="12" a="1"/>
  <c r="G10" i="12"/>
  <c r="H10" i="12" a="1"/>
  <c r="H10" i="12"/>
  <c r="I10" i="12" a="1"/>
  <c r="I10" i="12"/>
  <c r="J10" i="12" a="1"/>
  <c r="J10" i="12"/>
  <c r="K10" i="12" a="1"/>
  <c r="K10" i="12"/>
  <c r="L10" i="12" a="1"/>
  <c r="L10" i="12"/>
  <c r="B2" i="12" a="1"/>
  <c r="B2" i="12" s="1"/>
  <c r="C2" i="12" a="1"/>
  <c r="C2" i="12"/>
  <c r="D2" i="12" a="1"/>
  <c r="D2" i="12" s="1"/>
  <c r="E2" i="12" a="1"/>
  <c r="E2" i="12"/>
  <c r="F2" i="12" a="1"/>
  <c r="F2" i="12" s="1"/>
  <c r="G2" i="12" a="1"/>
  <c r="G2" i="12"/>
  <c r="H2" i="12" a="1"/>
  <c r="H2" i="12" s="1"/>
  <c r="I2" i="12" a="1"/>
  <c r="I2" i="12"/>
  <c r="J2" i="12" a="1"/>
  <c r="J2" i="12" s="1"/>
  <c r="K2" i="12" a="1"/>
  <c r="K2" i="12"/>
  <c r="L2" i="12" a="1"/>
  <c r="L2" i="12" s="1"/>
  <c r="A2" i="12" a="1"/>
  <c r="A2" i="12"/>
  <c r="A3" i="11" a="1"/>
  <c r="A3" i="11" s="1"/>
  <c r="B3" i="11" a="1"/>
  <c r="B3" i="11"/>
  <c r="C3" i="11" a="1"/>
  <c r="C3" i="11" s="1"/>
  <c r="D3" i="11" a="1"/>
  <c r="D3" i="11"/>
  <c r="E3" i="11" a="1"/>
  <c r="E3" i="11" s="1"/>
  <c r="F3" i="11" a="1"/>
  <c r="F3" i="11"/>
  <c r="G3" i="11" a="1"/>
  <c r="G3" i="11" s="1"/>
  <c r="H3" i="11" a="1"/>
  <c r="H3" i="11"/>
  <c r="I3" i="11" a="1"/>
  <c r="I3" i="11" s="1"/>
  <c r="J3" i="11" a="1"/>
  <c r="J3" i="11"/>
  <c r="K3" i="11" a="1"/>
  <c r="K3" i="11" s="1"/>
  <c r="A4" i="11" a="1"/>
  <c r="A4" i="11"/>
  <c r="B4" i="11" a="1"/>
  <c r="B4" i="11" s="1"/>
  <c r="C4" i="11" a="1"/>
  <c r="C4" i="11"/>
  <c r="D4" i="11" a="1"/>
  <c r="D4" i="11" s="1"/>
  <c r="E4" i="11" a="1"/>
  <c r="E4" i="11"/>
  <c r="F4" i="11" a="1"/>
  <c r="F4" i="11" s="1"/>
  <c r="G4" i="11" a="1"/>
  <c r="G4" i="11"/>
  <c r="H4" i="11" a="1"/>
  <c r="H4" i="11" s="1"/>
  <c r="I4" i="11" a="1"/>
  <c r="I4" i="11"/>
  <c r="J4" i="11" a="1"/>
  <c r="J4" i="11" s="1"/>
  <c r="K4" i="11" a="1"/>
  <c r="K4" i="11"/>
  <c r="A5" i="11" a="1"/>
  <c r="A5" i="11" s="1"/>
  <c r="B5" i="11" a="1"/>
  <c r="B5" i="11"/>
  <c r="C5" i="11" a="1"/>
  <c r="C5" i="11" s="1"/>
  <c r="D5" i="11" a="1"/>
  <c r="D5" i="11"/>
  <c r="E5" i="11" a="1"/>
  <c r="E5" i="11" s="1"/>
  <c r="F5" i="11" a="1"/>
  <c r="F5" i="11"/>
  <c r="G5" i="11" a="1"/>
  <c r="G5" i="11" s="1"/>
  <c r="H5" i="11" a="1"/>
  <c r="H5" i="11"/>
  <c r="I5" i="11" a="1"/>
  <c r="I5" i="11" s="1"/>
  <c r="J5" i="11" a="1"/>
  <c r="J5" i="11"/>
  <c r="K5" i="11" a="1"/>
  <c r="K5" i="11" s="1"/>
  <c r="A6" i="11" a="1"/>
  <c r="A6" i="11"/>
  <c r="B6" i="11" a="1"/>
  <c r="B6" i="11" s="1"/>
  <c r="C6" i="11" a="1"/>
  <c r="C6" i="11"/>
  <c r="D6" i="11" a="1"/>
  <c r="D6" i="11" s="1"/>
  <c r="E6" i="11" a="1"/>
  <c r="E6" i="11"/>
  <c r="F6" i="11" a="1"/>
  <c r="F6" i="11" s="1"/>
  <c r="G6" i="11" a="1"/>
  <c r="G6" i="11"/>
  <c r="H6" i="11" a="1"/>
  <c r="H6" i="11" s="1"/>
  <c r="I6" i="11" a="1"/>
  <c r="I6" i="11"/>
  <c r="J6" i="11" a="1"/>
  <c r="J6" i="11" s="1"/>
  <c r="K6" i="11" a="1"/>
  <c r="K6" i="11"/>
  <c r="A7" i="11" a="1"/>
  <c r="A7" i="11" s="1"/>
  <c r="B7" i="11" a="1"/>
  <c r="B7" i="11"/>
  <c r="C7" i="11" a="1"/>
  <c r="C7" i="11" s="1"/>
  <c r="D7" i="11" a="1"/>
  <c r="D7" i="11"/>
  <c r="E7" i="11" a="1"/>
  <c r="E7" i="11" s="1"/>
  <c r="F7" i="11" a="1"/>
  <c r="F7" i="11"/>
  <c r="G7" i="11" a="1"/>
  <c r="G7" i="11" s="1"/>
  <c r="H7" i="11" a="1"/>
  <c r="H7" i="11"/>
  <c r="I7" i="11" a="1"/>
  <c r="I7" i="11" s="1"/>
  <c r="J7" i="11" a="1"/>
  <c r="J7" i="11"/>
  <c r="K7" i="11" a="1"/>
  <c r="K7" i="11" s="1"/>
  <c r="A8" i="11" a="1"/>
  <c r="A8" i="11"/>
  <c r="B8" i="11" a="1"/>
  <c r="B8" i="11" s="1"/>
  <c r="C8" i="11" a="1"/>
  <c r="C8" i="11"/>
  <c r="D8" i="11" a="1"/>
  <c r="D8" i="11" s="1"/>
  <c r="E8" i="11" a="1"/>
  <c r="E8" i="11"/>
  <c r="F8" i="11" a="1"/>
  <c r="F8" i="11" s="1"/>
  <c r="G8" i="11" a="1"/>
  <c r="G8" i="11"/>
  <c r="H8" i="11" a="1"/>
  <c r="H8" i="11" s="1"/>
  <c r="I8" i="11" a="1"/>
  <c r="I8" i="11"/>
  <c r="J8" i="11" a="1"/>
  <c r="J8" i="11" s="1"/>
  <c r="K8" i="11" a="1"/>
  <c r="K8" i="11"/>
  <c r="A9" i="11" a="1"/>
  <c r="A9" i="11" s="1"/>
  <c r="B9" i="11" a="1"/>
  <c r="B9" i="11"/>
  <c r="C9" i="11" a="1"/>
  <c r="C9" i="11" s="1"/>
  <c r="D9" i="11" a="1"/>
  <c r="D9" i="11"/>
  <c r="E9" i="11" a="1"/>
  <c r="E9" i="11" s="1"/>
  <c r="F9" i="11" a="1"/>
  <c r="F9" i="11"/>
  <c r="G9" i="11" a="1"/>
  <c r="G9" i="11" s="1"/>
  <c r="H9" i="11" a="1"/>
  <c r="H9" i="11"/>
  <c r="I9" i="11" a="1"/>
  <c r="I9" i="11" s="1"/>
  <c r="J9" i="11" a="1"/>
  <c r="J9" i="11"/>
  <c r="K9" i="11" a="1"/>
  <c r="K9" i="11" s="1"/>
  <c r="A10" i="11" a="1"/>
  <c r="A10" i="11"/>
  <c r="B10" i="11" a="1"/>
  <c r="B10" i="11" s="1"/>
  <c r="C10" i="11" a="1"/>
  <c r="C10" i="11"/>
  <c r="D10" i="11" a="1"/>
  <c r="D10" i="11" s="1"/>
  <c r="E10" i="11" a="1"/>
  <c r="E10" i="11"/>
  <c r="F10" i="11" a="1"/>
  <c r="F10" i="11" s="1"/>
  <c r="G10" i="11" a="1"/>
  <c r="G10" i="11"/>
  <c r="H10" i="11" a="1"/>
  <c r="H10" i="11" s="1"/>
  <c r="I10" i="11" a="1"/>
  <c r="I10" i="11"/>
  <c r="J10" i="11" a="1"/>
  <c r="J10" i="11" s="1"/>
  <c r="K10" i="11" a="1"/>
  <c r="K10" i="11"/>
  <c r="A11" i="11" a="1"/>
  <c r="A11" i="11" s="1"/>
  <c r="B11" i="11" a="1"/>
  <c r="B11" i="11"/>
  <c r="C11" i="11" a="1"/>
  <c r="C11" i="11" s="1"/>
  <c r="D11" i="11" a="1"/>
  <c r="D11" i="11"/>
  <c r="E11" i="11" a="1"/>
  <c r="E11" i="11" s="1"/>
  <c r="F11" i="11" a="1"/>
  <c r="F11" i="11"/>
  <c r="G11" i="11" a="1"/>
  <c r="G11" i="11" s="1"/>
  <c r="H11" i="11" a="1"/>
  <c r="H11" i="11"/>
  <c r="I11" i="11" a="1"/>
  <c r="I11" i="11" s="1"/>
  <c r="J11" i="11" a="1"/>
  <c r="J11" i="11"/>
  <c r="K11" i="11" a="1"/>
  <c r="K11" i="11" s="1"/>
  <c r="B2" i="11" a="1"/>
  <c r="B2" i="11"/>
  <c r="C2" i="11" a="1"/>
  <c r="C2" i="11"/>
  <c r="D2" i="11" a="1"/>
  <c r="D2" i="11"/>
  <c r="E2" i="11" a="1"/>
  <c r="E2" i="11"/>
  <c r="F2" i="11" a="1"/>
  <c r="F2" i="11"/>
  <c r="G2" i="11" a="1"/>
  <c r="G2" i="11"/>
  <c r="H2" i="11" a="1"/>
  <c r="H2" i="11"/>
  <c r="I2" i="11" a="1"/>
  <c r="I2" i="11"/>
  <c r="J2" i="11" a="1"/>
  <c r="J2" i="11"/>
  <c r="K2" i="11" a="1"/>
  <c r="K2" i="11"/>
  <c r="A2" i="11" a="1"/>
  <c r="A2" i="11" s="1"/>
  <c r="A3" i="10" a="1"/>
  <c r="A3" i="10"/>
  <c r="B3" i="10" a="1"/>
  <c r="B3" i="10"/>
  <c r="C3" i="10" a="1"/>
  <c r="C3" i="10"/>
  <c r="D3" i="10" a="1"/>
  <c r="D3" i="10"/>
  <c r="E3" i="10" a="1"/>
  <c r="E3" i="10"/>
  <c r="F3" i="10" a="1"/>
  <c r="F3" i="10"/>
  <c r="G3" i="10" a="1"/>
  <c r="G3" i="10"/>
  <c r="H3" i="10" a="1"/>
  <c r="H3" i="10"/>
  <c r="I3" i="10" a="1"/>
  <c r="I3" i="10"/>
  <c r="J3" i="10" a="1"/>
  <c r="J3" i="10"/>
  <c r="K3" i="10" a="1"/>
  <c r="K3" i="10"/>
  <c r="A4" i="10" a="1"/>
  <c r="A4" i="10"/>
  <c r="B4" i="10" a="1"/>
  <c r="B4" i="10"/>
  <c r="C4" i="10" a="1"/>
  <c r="C4" i="10"/>
  <c r="D4" i="10" a="1"/>
  <c r="D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A5" i="10" a="1"/>
  <c r="A5" i="10"/>
  <c r="B5" i="10" a="1"/>
  <c r="B5" i="10"/>
  <c r="C5" i="10" a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A6" i="10" a="1"/>
  <c r="A6" i="10"/>
  <c r="B6" i="10" a="1"/>
  <c r="B6" i="10"/>
  <c r="C6" i="10" a="1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A7" i="10" a="1"/>
  <c r="A7" i="10"/>
  <c r="B7" i="10" a="1"/>
  <c r="B7" i="10"/>
  <c r="C7" i="10" a="1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A8" i="10" a="1"/>
  <c r="A8" i="10"/>
  <c r="B8" i="10" a="1"/>
  <c r="B8" i="10"/>
  <c r="C8" i="10" a="1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A9" i="10" a="1"/>
  <c r="A9" i="10"/>
  <c r="B9" i="10" a="1"/>
  <c r="B9" i="10"/>
  <c r="C9" i="10" a="1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A10" i="10" a="1"/>
  <c r="A10" i="10"/>
  <c r="B10" i="10" a="1"/>
  <c r="B10" i="10"/>
  <c r="C10" i="10" a="1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A11" i="10" a="1"/>
  <c r="A11" i="10"/>
  <c r="B11" i="10" a="1"/>
  <c r="B11" i="10"/>
  <c r="C11" i="10" a="1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 s="1"/>
  <c r="B2" i="10" a="1"/>
  <c r="B2" i="10"/>
  <c r="C2" i="10" a="1"/>
  <c r="C2" i="10"/>
  <c r="D2" i="10" a="1"/>
  <c r="D2" i="10"/>
  <c r="E2" i="10" a="1"/>
  <c r="E2" i="10"/>
  <c r="F2" i="10" a="1"/>
  <c r="F2" i="10"/>
  <c r="G2" i="10" a="1"/>
  <c r="G2" i="10"/>
  <c r="H2" i="10" a="1"/>
  <c r="H2" i="10"/>
  <c r="I2" i="10" a="1"/>
  <c r="I2" i="10"/>
  <c r="J2" i="10" a="1"/>
  <c r="J2" i="10"/>
  <c r="K2" i="10" a="1"/>
  <c r="K2" i="10"/>
  <c r="A2" i="10" a="1"/>
  <c r="A2" i="10"/>
  <c r="B2" i="9" a="1"/>
  <c r="B2" i="9"/>
  <c r="C2" i="9" a="1"/>
  <c r="C2" i="9"/>
  <c r="D2" i="9" a="1"/>
  <c r="D2" i="9"/>
  <c r="E2" i="9" a="1"/>
  <c r="E2" i="9"/>
  <c r="F2" i="9" a="1"/>
  <c r="F2" i="9"/>
  <c r="G2" i="9" a="1"/>
  <c r="G2" i="9"/>
  <c r="H2" i="9" a="1"/>
  <c r="H2" i="9"/>
  <c r="I2" i="9" a="1"/>
  <c r="I2" i="9"/>
  <c r="J2" i="9" a="1"/>
  <c r="J2" i="9"/>
  <c r="K2" i="9" a="1"/>
  <c r="K2" i="9"/>
  <c r="B3" i="9" a="1"/>
  <c r="B3" i="9"/>
  <c r="C3" i="9" a="1"/>
  <c r="C3" i="9"/>
  <c r="D3" i="9" a="1"/>
  <c r="D3" i="9"/>
  <c r="E3" i="9" a="1"/>
  <c r="E3" i="9"/>
  <c r="F3" i="9" a="1"/>
  <c r="F3" i="9"/>
  <c r="G3" i="9" a="1"/>
  <c r="G3" i="9"/>
  <c r="H3" i="9" a="1"/>
  <c r="H3" i="9"/>
  <c r="I3" i="9" a="1"/>
  <c r="I3" i="9"/>
  <c r="J3" i="9" a="1"/>
  <c r="J3" i="9"/>
  <c r="K3" i="9" a="1"/>
  <c r="K3" i="9"/>
  <c r="B4" i="9" a="1"/>
  <c r="B4" i="9"/>
  <c r="C4" i="9" a="1"/>
  <c r="C4" i="9"/>
  <c r="D4" i="9" a="1"/>
  <c r="D4" i="9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B5" i="9" a="1"/>
  <c r="B5" i="9"/>
  <c r="C5" i="9" a="1"/>
  <c r="C5" i="9"/>
  <c r="D5" i="9" a="1"/>
  <c r="D5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B6" i="9" a="1"/>
  <c r="B6" i="9"/>
  <c r="C6" i="9" a="1"/>
  <c r="C6" i="9"/>
  <c r="D6" i="9" a="1"/>
  <c r="D6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B7" i="9" a="1"/>
  <c r="B7" i="9"/>
  <c r="C7" i="9" a="1"/>
  <c r="C7" i="9"/>
  <c r="D7" i="9" a="1"/>
  <c r="D7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B8" i="9" a="1"/>
  <c r="B8" i="9"/>
  <c r="C8" i="9" a="1"/>
  <c r="C8" i="9"/>
  <c r="D8" i="9" a="1"/>
  <c r="D8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B9" i="9" a="1"/>
  <c r="B9" i="9"/>
  <c r="C9" i="9" a="1"/>
  <c r="C9" i="9"/>
  <c r="D9" i="9" a="1"/>
  <c r="D9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B10" i="9" a="1"/>
  <c r="B10" i="9"/>
  <c r="C10" i="9" a="1"/>
  <c r="C10" i="9"/>
  <c r="D10" i="9" a="1"/>
  <c r="D10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B11" i="9" a="1"/>
  <c r="B11" i="9"/>
  <c r="C11" i="9" a="1"/>
  <c r="C11" i="9"/>
  <c r="D11" i="9" a="1"/>
  <c r="D11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B12" i="9" a="1"/>
  <c r="B12" i="9"/>
  <c r="C12" i="9" a="1"/>
  <c r="C12" i="9"/>
  <c r="D12" i="9" a="1"/>
  <c r="D12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B13" i="9" a="1"/>
  <c r="B13" i="9"/>
  <c r="C13" i="9" a="1"/>
  <c r="C13" i="9"/>
  <c r="D13" i="9" a="1"/>
  <c r="D13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B14" i="9" a="1"/>
  <c r="B14" i="9"/>
  <c r="C14" i="9" a="1"/>
  <c r="C14" i="9"/>
  <c r="D14" i="9" a="1"/>
  <c r="D14" i="9"/>
  <c r="E14" i="9" a="1"/>
  <c r="E14" i="9"/>
  <c r="F14" i="9" a="1"/>
  <c r="F14" i="9"/>
  <c r="G14" i="9" a="1"/>
  <c r="G14" i="9"/>
  <c r="H14" i="9" a="1"/>
  <c r="H14" i="9"/>
  <c r="I14" i="9" a="1"/>
  <c r="I14" i="9"/>
  <c r="J14" i="9" a="1"/>
  <c r="J14" i="9"/>
  <c r="K14" i="9" a="1"/>
  <c r="K14" i="9" s="1"/>
  <c r="A3" i="9" a="1"/>
  <c r="A3" i="9"/>
  <c r="A4" i="9" a="1"/>
  <c r="A4" i="9"/>
  <c r="A5" i="9" a="1"/>
  <c r="A5" i="9"/>
  <c r="A6" i="9" a="1"/>
  <c r="A6" i="9"/>
  <c r="A7" i="9" a="1"/>
  <c r="A7" i="9"/>
  <c r="A8" i="9" a="1"/>
  <c r="A8" i="9"/>
  <c r="A9" i="9" a="1"/>
  <c r="A9" i="9"/>
  <c r="A10" i="9" a="1"/>
  <c r="A10" i="9"/>
  <c r="A11" i="9" a="1"/>
  <c r="A11" i="9"/>
  <c r="A12" i="9" a="1"/>
  <c r="A12" i="9"/>
  <c r="A13" i="9" a="1"/>
  <c r="A13" i="9"/>
  <c r="A14" i="9" a="1"/>
  <c r="A14" i="9"/>
  <c r="A2" i="9" a="1"/>
  <c r="A2" i="9" s="1"/>
</calcChain>
</file>

<file path=xl/sharedStrings.xml><?xml version="1.0" encoding="utf-8"?>
<sst xmlns="http://schemas.openxmlformats.org/spreadsheetml/2006/main" count="167" uniqueCount="39">
  <si>
    <t>Артикул заказа</t>
  </si>
  <si>
    <t>Длина</t>
  </si>
  <si>
    <t>Ширина</t>
  </si>
  <si>
    <t>Назначение</t>
  </si>
  <si>
    <t>Склад</t>
  </si>
  <si>
    <t>Кол-во</t>
  </si>
  <si>
    <t>№ заказа</t>
  </si>
  <si>
    <t>Позиция</t>
  </si>
  <si>
    <t>Название фирмы</t>
  </si>
  <si>
    <t>Материал, шифр</t>
  </si>
  <si>
    <t>87Р</t>
  </si>
  <si>
    <t>По району</t>
  </si>
  <si>
    <t>Вес,кг</t>
  </si>
  <si>
    <t>5-68526</t>
  </si>
  <si>
    <t>Джордж</t>
  </si>
  <si>
    <t>85АР</t>
  </si>
  <si>
    <t>Неон</t>
  </si>
  <si>
    <t>ОА55</t>
  </si>
  <si>
    <t>ОО7</t>
  </si>
  <si>
    <t>Экспорт</t>
  </si>
  <si>
    <t>4-15526</t>
  </si>
  <si>
    <t>1</t>
  </si>
  <si>
    <t>2</t>
  </si>
  <si>
    <t>3</t>
  </si>
  <si>
    <t>4</t>
  </si>
  <si>
    <t>ОА7</t>
  </si>
  <si>
    <t>Некондиция</t>
  </si>
  <si>
    <t>Возврат в производство</t>
  </si>
  <si>
    <t>Из лист1_склад -&gt; отдельно  все беззаказные</t>
  </si>
  <si>
    <t>Из лист1_склад -&gt; отдельно всю некондицию</t>
  </si>
  <si>
    <t>Из лист1_склад -&gt; вывести отдельно все заказные</t>
  </si>
  <si>
    <t>Из лист1_склад -&gt; все возвраты в произ-во</t>
  </si>
  <si>
    <t>Из лист1_склад -&gt; остаток свыше длиной 15 мм</t>
  </si>
  <si>
    <r>
      <t xml:space="preserve">Необходимо сделать выборку склада. Из листа </t>
    </r>
    <r>
      <rPr>
        <b/>
        <i/>
        <u/>
        <sz val="20"/>
        <color rgb="FFFF0000"/>
        <rFont val="Calibri"/>
        <family val="2"/>
        <charset val="204"/>
        <scheme val="minor"/>
      </rPr>
      <t>Лист1_склад</t>
    </r>
  </si>
  <si>
    <t>5-1552</t>
  </si>
  <si>
    <t>3-15526</t>
  </si>
  <si>
    <t>9-15526</t>
  </si>
  <si>
    <t xml:space="preserve"> </t>
  </si>
  <si>
    <t>беззаказное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</si>
</sst>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;@"/>
    <numFmt numFmtId="165" formatCode="dd/mm/yyyy"/>
    <numFmt numFmtId="167" formatCode="dd/mm/yyyy;;;"/>
  </numFmts>
  <fonts count="10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u/>
      <sz val="20"/>
      <color rgb="FFFF0000"/>
      <name val="Calibri"/>
      <family val="2"/>
      <charset val="204"/>
      <scheme val="minor"/>
    </font>
    <font>
      <sz val="11"/>
      <color theme="5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/>
    <xf numFmtId="49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0" borderId="2" xfId="0" applyNumberFormat="1" applyFill="1" applyBorder="1" applyAlignment="1">
      <alignment horizontal="center" vertical="center" wrapText="1"/>
    </xf>
    <xf numFmtId="165" fontId="0" fillId="3" borderId="0" xfId="0" applyNumberFormat="1" applyFill="1" applyAlignment="1">
      <alignment horizontal="center"/>
    </xf>
    <xf numFmtId="165" fontId="0" fillId="0" borderId="0" xfId="0" applyNumberFormat="1"/>
    <xf numFmtId="167" fontId="0" fillId="3" borderId="0" xfId="0" applyNumberForma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pivotButton="1" applyBorder="1"/>
    <xf numFmtId="0" fontId="0" fillId="0" borderId="9" xfId="0" pivotButton="1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6.857149884258" createdVersion="4" refreshedVersion="4" minRefreshableVersion="3" recordCount="16">
  <cacheSource type="worksheet">
    <worksheetSource ref="A1:L999" sheet="Лист1_склад"/>
  </cacheSource>
  <cacheFields count="12">
    <cacheField name="Артикул заказа" numFmtId="0">
      <sharedItems containsString="0" containsBlank="1" containsNumber="1" containsInteger="1" minValue="1111111" maxValue="9254351" count="10">
        <n v="1354384"/>
        <n v="1627389"/>
        <n v="5654381"/>
        <n v="9254351"/>
        <n v="1654303"/>
        <n v="6658384"/>
        <n v="5654303"/>
        <n v="6188384"/>
        <n v="1111111"/>
        <m/>
      </sharedItems>
    </cacheField>
    <cacheField name="Материал, шифр" numFmtId="0">
      <sharedItems containsBlank="1" count="6">
        <s v="87Р"/>
        <s v="85АР"/>
        <s v="ОА55"/>
        <s v="ОО7"/>
        <s v="ОА7"/>
        <m/>
      </sharedItems>
    </cacheField>
    <cacheField name="Длина" numFmtId="0">
      <sharedItems containsString="0" containsBlank="1" containsNumber="1" containsInteger="1" minValue="9" maxValue="100" count="9">
        <n v="12"/>
        <n v="15"/>
        <n v="21"/>
        <n v="9"/>
        <n v="11"/>
        <n v="24"/>
        <n v="50"/>
        <n v="100"/>
        <m/>
      </sharedItems>
    </cacheField>
    <cacheField name="Ширина" numFmtId="0">
      <sharedItems containsString="0" containsBlank="1" containsNumber="1" containsInteger="1" minValue="98" maxValue="586" count="11">
        <n v="112"/>
        <n v="223"/>
        <n v="580"/>
        <n v="98"/>
        <n v="214"/>
        <n v="532"/>
        <n v="202"/>
        <n v="586"/>
        <n v="235"/>
        <n v="500"/>
        <m/>
      </sharedItems>
    </cacheField>
    <cacheField name="Назначение" numFmtId="0">
      <sharedItems containsBlank="1" count="4">
        <s v="По району"/>
        <s v="Экспорт"/>
        <s v="Некондиция"/>
        <m/>
      </sharedItems>
    </cacheField>
    <cacheField name="Склад" numFmtId="49">
      <sharedItems containsBlank="1" count="5">
        <s v="1"/>
        <s v="2"/>
        <s v="3"/>
        <s v="4"/>
        <m/>
      </sharedItems>
    </cacheField>
    <cacheField name="Вес,кг" numFmtId="0">
      <sharedItems containsString="0" containsBlank="1" containsNumber="1" containsInteger="1" minValue="1" maxValue="50" count="9">
        <n v="3"/>
        <n v="8"/>
        <n v="4"/>
        <n v="1"/>
        <n v="2"/>
        <n v="5"/>
        <n v="28"/>
        <n v="50"/>
        <m/>
      </sharedItems>
    </cacheField>
    <cacheField name="Кол-во" numFmtId="0">
      <sharedItems containsString="0" containsBlank="1" containsNumber="1" containsInteger="1" minValue="2" maxValue="60" count="9">
        <n v="8"/>
        <n v="12"/>
        <n v="6"/>
        <n v="2"/>
        <n v="3"/>
        <n v="9"/>
        <n v="35"/>
        <n v="60"/>
        <m/>
      </sharedItems>
    </cacheField>
    <cacheField name="№ заказа" numFmtId="49">
      <sharedItems containsBlank="1" count="6">
        <s v="5-68526"/>
        <s v="4-15526"/>
        <s v="5-1552"/>
        <s v="3-15526"/>
        <s v="9-15526"/>
        <m/>
      </sharedItems>
    </cacheField>
    <cacheField name="Позиция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Название фирмы" numFmtId="0">
      <sharedItems containsBlank="1" count="3">
        <s v="Джордж"/>
        <s v="Неон"/>
        <m/>
      </sharedItems>
    </cacheField>
    <cacheField name="Возврат в производство" numFmtId="0">
      <sharedItems containsNonDate="0" containsDate="1" containsString="0" containsBlank="1" minDate="2017-09-10T00:00:00" maxDate="2017-09-13T00:00:00" count="3">
        <m/>
        <d v="2017-09-12T00:00:00"/>
        <d v="2017-09-1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1"/>
    <x v="1"/>
    <x v="1"/>
    <x v="0"/>
    <x v="1"/>
    <x v="0"/>
    <x v="0"/>
  </r>
  <r>
    <x v="2"/>
    <x v="2"/>
    <x v="2"/>
    <x v="2"/>
    <x v="0"/>
    <x v="2"/>
    <x v="2"/>
    <x v="2"/>
    <x v="0"/>
    <x v="2"/>
    <x v="0"/>
    <x v="0"/>
  </r>
  <r>
    <x v="3"/>
    <x v="0"/>
    <x v="3"/>
    <x v="3"/>
    <x v="1"/>
    <x v="0"/>
    <x v="3"/>
    <x v="3"/>
    <x v="1"/>
    <x v="0"/>
    <x v="1"/>
    <x v="0"/>
  </r>
  <r>
    <x v="4"/>
    <x v="0"/>
    <x v="4"/>
    <x v="4"/>
    <x v="1"/>
    <x v="1"/>
    <x v="4"/>
    <x v="4"/>
    <x v="1"/>
    <x v="1"/>
    <x v="1"/>
    <x v="0"/>
  </r>
  <r>
    <x v="5"/>
    <x v="3"/>
    <x v="2"/>
    <x v="5"/>
    <x v="1"/>
    <x v="2"/>
    <x v="5"/>
    <x v="5"/>
    <x v="2"/>
    <x v="2"/>
    <x v="1"/>
    <x v="0"/>
  </r>
  <r>
    <x v="6"/>
    <x v="0"/>
    <x v="4"/>
    <x v="6"/>
    <x v="1"/>
    <x v="3"/>
    <x v="4"/>
    <x v="4"/>
    <x v="3"/>
    <x v="3"/>
    <x v="1"/>
    <x v="0"/>
  </r>
  <r>
    <x v="7"/>
    <x v="3"/>
    <x v="2"/>
    <x v="7"/>
    <x v="1"/>
    <x v="0"/>
    <x v="5"/>
    <x v="5"/>
    <x v="4"/>
    <x v="4"/>
    <x v="1"/>
    <x v="0"/>
  </r>
  <r>
    <x v="8"/>
    <x v="4"/>
    <x v="2"/>
    <x v="7"/>
    <x v="1"/>
    <x v="0"/>
    <x v="5"/>
    <x v="3"/>
    <x v="1"/>
    <x v="5"/>
    <x v="1"/>
    <x v="0"/>
  </r>
  <r>
    <x v="9"/>
    <x v="0"/>
    <x v="0"/>
    <x v="0"/>
    <x v="1"/>
    <x v="0"/>
    <x v="1"/>
    <x v="1"/>
    <x v="5"/>
    <x v="6"/>
    <x v="2"/>
    <x v="0"/>
  </r>
  <r>
    <x v="9"/>
    <x v="3"/>
    <x v="5"/>
    <x v="8"/>
    <x v="0"/>
    <x v="0"/>
    <x v="6"/>
    <x v="6"/>
    <x v="5"/>
    <x v="6"/>
    <x v="2"/>
    <x v="0"/>
  </r>
  <r>
    <x v="9"/>
    <x v="0"/>
    <x v="6"/>
    <x v="9"/>
    <x v="2"/>
    <x v="2"/>
    <x v="7"/>
    <x v="7"/>
    <x v="5"/>
    <x v="6"/>
    <x v="2"/>
    <x v="0"/>
  </r>
  <r>
    <x v="9"/>
    <x v="0"/>
    <x v="7"/>
    <x v="9"/>
    <x v="2"/>
    <x v="2"/>
    <x v="7"/>
    <x v="7"/>
    <x v="5"/>
    <x v="6"/>
    <x v="2"/>
    <x v="0"/>
  </r>
  <r>
    <x v="9"/>
    <x v="2"/>
    <x v="2"/>
    <x v="2"/>
    <x v="0"/>
    <x v="2"/>
    <x v="2"/>
    <x v="2"/>
    <x v="5"/>
    <x v="6"/>
    <x v="2"/>
    <x v="1"/>
  </r>
  <r>
    <x v="9"/>
    <x v="2"/>
    <x v="2"/>
    <x v="2"/>
    <x v="0"/>
    <x v="2"/>
    <x v="2"/>
    <x v="2"/>
    <x v="5"/>
    <x v="6"/>
    <x v="2"/>
    <x v="2"/>
  </r>
  <r>
    <x v="9"/>
    <x v="5"/>
    <x v="8"/>
    <x v="10"/>
    <x v="3"/>
    <x v="4"/>
    <x v="8"/>
    <x v="8"/>
    <x v="5"/>
    <x v="6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P3:AA5" firstHeaderRow="1" firstDataRow="1" firstDataCol="12"/>
  <pivotFields count="12">
    <pivotField axis="axisRow" compact="0" outline="0" showAll="0" defaultSubtotal="0">
      <items count="10">
        <item h="1" x="8"/>
        <item h="1" x="0"/>
        <item h="1" x="1"/>
        <item h="1" x="4"/>
        <item h="1" x="6"/>
        <item h="1" x="2"/>
        <item h="1" x="7"/>
        <item h="1" x="5"/>
        <item h="1" x="3"/>
        <item n=" 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x="4"/>
        <item x="3"/>
        <item n=" 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4"/>
        <item x="0"/>
        <item x="1"/>
        <item x="2"/>
        <item x="5"/>
        <item x="6"/>
        <item x="7"/>
        <item n=" 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3"/>
        <item x="0"/>
        <item x="6"/>
        <item x="4"/>
        <item x="1"/>
        <item x="8"/>
        <item x="9"/>
        <item x="5"/>
        <item x="2"/>
        <item x="7"/>
        <item n=" 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2"/>
        <item x="0"/>
        <item x="1"/>
        <item n=" 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n=" 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4"/>
        <item x="0"/>
        <item x="2"/>
        <item x="5"/>
        <item x="1"/>
        <item x="6"/>
        <item x="7"/>
        <item n=" 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4"/>
        <item x="2"/>
        <item x="0"/>
        <item x="5"/>
        <item x="1"/>
        <item x="6"/>
        <item x="7"/>
        <item n=" 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1"/>
        <item x="2"/>
        <item x="0"/>
        <item x="4"/>
        <item n=" 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n=" 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n=" 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2"/>
        <item h="1" x="1"/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2">
    <i>
      <x v="9"/>
      <x v="1"/>
      <x v="2"/>
      <x v="1"/>
      <x v="2"/>
      <x/>
      <x v="5"/>
      <x v="5"/>
      <x v="5"/>
      <x v="6"/>
      <x v="2"/>
      <x v="2"/>
    </i>
    <i r="1">
      <x v="4"/>
      <x v="5"/>
      <x v="5"/>
      <x v="1"/>
      <x/>
      <x v="6"/>
      <x v="6"/>
      <x v="5"/>
      <x v="6"/>
      <x v="2"/>
      <x v="2"/>
    </i>
  </rowItems>
  <colItems count="1">
    <i/>
  </colItems>
  <pivotTableStyleInfo showRowHeaders="1" showColHeaders="1" showRowStripes="0" showColStripes="0" showLastColumn="1"/>
  <filters count="1">
    <filter fld="7" type="captionNotEqual" evalOrder="-1" id="1" stringValue1=" 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"/>
  <sheetViews>
    <sheetView workbookViewId="0">
      <selection activeCell="O14" sqref="O14"/>
    </sheetView>
  </sheetViews>
  <sheetFormatPr defaultRowHeight="15" x14ac:dyDescent="0.25"/>
  <cols>
    <col min="5" max="5" width="11.42578125" customWidth="1"/>
    <col min="6" max="6" width="2.140625" customWidth="1"/>
    <col min="7" max="7" width="14.42578125" customWidth="1"/>
    <col min="17" max="17" width="10.42578125" customWidth="1"/>
  </cols>
  <sheetData>
    <row r="1" spans="1:19" ht="50.25" customHeight="1" thickBot="1" x14ac:dyDescent="0.3">
      <c r="A1" s="37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19" ht="30" customHeight="1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customHeight="1" x14ac:dyDescent="0.2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30" customHeight="1" x14ac:dyDescent="0.25">
      <c r="A4" s="42" t="s">
        <v>29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30" customHeight="1" x14ac:dyDescent="0.25">
      <c r="A5" s="43" t="s">
        <v>31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30" customHeight="1" x14ac:dyDescent="0.25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x14ac:dyDescent="0.25">
      <c r="A7" s="14"/>
      <c r="B7" s="14"/>
      <c r="C7" s="14"/>
      <c r="D7" s="14"/>
      <c r="E7" s="14"/>
      <c r="F7" s="14"/>
      <c r="G7" s="16"/>
      <c r="H7" s="16"/>
      <c r="I7" s="16"/>
      <c r="J7" s="16"/>
      <c r="K7" s="16"/>
      <c r="L7" s="17"/>
      <c r="M7" s="16"/>
      <c r="N7" s="16"/>
      <c r="O7" s="18"/>
      <c r="P7" s="16"/>
      <c r="Q7" s="16"/>
      <c r="R7" s="14"/>
    </row>
    <row r="8" spans="1:19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9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9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9" x14ac:dyDescent="0.25">
      <c r="A11" s="41"/>
      <c r="B11" s="41"/>
      <c r="C11" s="41"/>
      <c r="D11" s="41"/>
      <c r="E11" s="41"/>
      <c r="F11" s="14"/>
      <c r="G11" s="12"/>
      <c r="H11" s="12"/>
      <c r="I11" s="12"/>
      <c r="J11" s="12"/>
      <c r="K11" s="12"/>
      <c r="L11" s="15"/>
      <c r="M11" s="12"/>
      <c r="N11" s="12"/>
      <c r="O11" s="13"/>
      <c r="P11" s="12"/>
      <c r="Q11" s="12"/>
      <c r="R11" s="14"/>
    </row>
    <row r="12" spans="1:1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</sheetData>
  <mergeCells count="7">
    <mergeCell ref="A1:S1"/>
    <mergeCell ref="A2:S2"/>
    <mergeCell ref="A11:E11"/>
    <mergeCell ref="A3:S3"/>
    <mergeCell ref="A4:S4"/>
    <mergeCell ref="A5:S5"/>
    <mergeCell ref="A6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6"/>
  <sheetViews>
    <sheetView tabSelected="1" topLeftCell="G1" workbookViewId="0">
      <selection activeCell="Q1" sqref="Q1"/>
    </sheetView>
  </sheetViews>
  <sheetFormatPr defaultRowHeight="15" x14ac:dyDescent="0.25"/>
  <cols>
    <col min="1" max="1" width="14.85546875" style="1" customWidth="1"/>
    <col min="2" max="2" width="10.140625" style="1" customWidth="1"/>
    <col min="3" max="4" width="9.140625" style="1"/>
    <col min="5" max="5" width="13.42578125" style="1" customWidth="1"/>
    <col min="6" max="6" width="9.140625" style="23"/>
    <col min="7" max="8" width="9.140625" style="1"/>
    <col min="9" max="9" width="8.85546875" style="28" customWidth="1"/>
    <col min="10" max="10" width="8.7109375" style="20" customWidth="1"/>
    <col min="11" max="11" width="16.42578125" style="1" customWidth="1"/>
    <col min="12" max="12" width="13" customWidth="1"/>
    <col min="16" max="16" width="17.140625" customWidth="1"/>
    <col min="17" max="17" width="19" bestFit="1" customWidth="1"/>
    <col min="27" max="27" width="11.42578125" customWidth="1"/>
  </cols>
  <sheetData>
    <row r="1" spans="1:27" ht="39" customHeight="1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22" t="s">
        <v>4</v>
      </c>
      <c r="G1" s="3" t="s">
        <v>12</v>
      </c>
      <c r="H1" s="3" t="s">
        <v>5</v>
      </c>
      <c r="I1" s="27" t="s">
        <v>6</v>
      </c>
      <c r="J1" s="19" t="s">
        <v>7</v>
      </c>
      <c r="K1" s="3" t="s">
        <v>8</v>
      </c>
      <c r="L1" s="25" t="s">
        <v>27</v>
      </c>
      <c r="Q1" t="s">
        <v>38</v>
      </c>
    </row>
    <row r="2" spans="1:27" x14ac:dyDescent="0.25">
      <c r="A2" s="1">
        <v>1354384</v>
      </c>
      <c r="B2" s="1" t="s">
        <v>10</v>
      </c>
      <c r="C2" s="1">
        <v>12</v>
      </c>
      <c r="D2" s="1">
        <v>112</v>
      </c>
      <c r="E2" s="1" t="s">
        <v>11</v>
      </c>
      <c r="F2" s="23" t="s">
        <v>21</v>
      </c>
      <c r="G2" s="1">
        <v>3</v>
      </c>
      <c r="H2" s="1">
        <v>8</v>
      </c>
      <c r="I2" s="28" t="s">
        <v>13</v>
      </c>
      <c r="J2" s="20">
        <v>1</v>
      </c>
      <c r="K2" s="1" t="s">
        <v>14</v>
      </c>
      <c r="L2" s="26"/>
    </row>
    <row r="3" spans="1:27" x14ac:dyDescent="0.25">
      <c r="A3" s="1">
        <v>1627389</v>
      </c>
      <c r="B3" s="1" t="s">
        <v>15</v>
      </c>
      <c r="C3" s="1">
        <v>15</v>
      </c>
      <c r="D3" s="1">
        <v>223</v>
      </c>
      <c r="E3" s="1" t="s">
        <v>11</v>
      </c>
      <c r="F3" s="23" t="s">
        <v>22</v>
      </c>
      <c r="G3" s="1">
        <v>8</v>
      </c>
      <c r="H3" s="1">
        <v>12</v>
      </c>
      <c r="I3" s="28" t="s">
        <v>13</v>
      </c>
      <c r="J3" s="20">
        <v>2</v>
      </c>
      <c r="K3" s="1" t="s">
        <v>14</v>
      </c>
      <c r="L3" s="26"/>
      <c r="P3" s="52" t="s">
        <v>0</v>
      </c>
      <c r="Q3" s="52" t="s">
        <v>9</v>
      </c>
      <c r="R3" s="52" t="s">
        <v>1</v>
      </c>
      <c r="S3" s="52" t="s">
        <v>2</v>
      </c>
      <c r="T3" s="52" t="s">
        <v>3</v>
      </c>
      <c r="U3" s="52" t="s">
        <v>4</v>
      </c>
      <c r="V3" s="52" t="s">
        <v>12</v>
      </c>
      <c r="W3" s="52" t="s">
        <v>5</v>
      </c>
      <c r="X3" s="52" t="s">
        <v>6</v>
      </c>
      <c r="Y3" s="52" t="s">
        <v>7</v>
      </c>
      <c r="Z3" s="52" t="s">
        <v>8</v>
      </c>
      <c r="AA3" s="53" t="s">
        <v>27</v>
      </c>
    </row>
    <row r="4" spans="1:27" x14ac:dyDescent="0.25">
      <c r="A4" s="1">
        <v>5654381</v>
      </c>
      <c r="B4" s="1" t="s">
        <v>17</v>
      </c>
      <c r="C4" s="1">
        <v>21</v>
      </c>
      <c r="D4" s="1">
        <v>580</v>
      </c>
      <c r="E4" s="1" t="s">
        <v>11</v>
      </c>
      <c r="F4" s="23" t="s">
        <v>23</v>
      </c>
      <c r="G4" s="1">
        <v>4</v>
      </c>
      <c r="H4" s="1">
        <v>6</v>
      </c>
      <c r="I4" s="28" t="s">
        <v>13</v>
      </c>
      <c r="J4" s="20">
        <v>3</v>
      </c>
      <c r="K4" s="1" t="s">
        <v>14</v>
      </c>
      <c r="L4" s="26"/>
      <c r="P4" s="50" t="s">
        <v>37</v>
      </c>
      <c r="Q4" s="50" t="s">
        <v>10</v>
      </c>
      <c r="R4" s="50">
        <v>12</v>
      </c>
      <c r="S4" s="50">
        <v>112</v>
      </c>
      <c r="T4" s="50" t="s">
        <v>19</v>
      </c>
      <c r="U4" s="50" t="s">
        <v>21</v>
      </c>
      <c r="V4" s="50">
        <v>8</v>
      </c>
      <c r="W4" s="50">
        <v>12</v>
      </c>
      <c r="X4" s="50" t="s">
        <v>37</v>
      </c>
      <c r="Y4" s="50" t="s">
        <v>37</v>
      </c>
      <c r="Z4" s="50" t="s">
        <v>37</v>
      </c>
      <c r="AA4" s="54" t="s">
        <v>37</v>
      </c>
    </row>
    <row r="5" spans="1:27" x14ac:dyDescent="0.25">
      <c r="A5" s="1">
        <v>9254351</v>
      </c>
      <c r="B5" s="1" t="s">
        <v>10</v>
      </c>
      <c r="C5" s="1">
        <v>9</v>
      </c>
      <c r="D5" s="1">
        <v>98</v>
      </c>
      <c r="E5" s="1" t="s">
        <v>19</v>
      </c>
      <c r="F5" s="23" t="s">
        <v>21</v>
      </c>
      <c r="G5" s="1">
        <v>1</v>
      </c>
      <c r="H5" s="1">
        <v>2</v>
      </c>
      <c r="I5" s="28" t="s">
        <v>20</v>
      </c>
      <c r="J5" s="20">
        <v>1</v>
      </c>
      <c r="K5" s="1" t="s">
        <v>16</v>
      </c>
      <c r="L5" s="26"/>
      <c r="P5" s="51" t="s">
        <v>37</v>
      </c>
      <c r="Q5" s="55" t="s">
        <v>18</v>
      </c>
      <c r="R5" s="55">
        <v>24</v>
      </c>
      <c r="S5" s="55">
        <v>235</v>
      </c>
      <c r="T5" s="55" t="s">
        <v>11</v>
      </c>
      <c r="U5" s="55" t="s">
        <v>21</v>
      </c>
      <c r="V5" s="55">
        <v>28</v>
      </c>
      <c r="W5" s="55">
        <v>35</v>
      </c>
      <c r="X5" s="55" t="s">
        <v>37</v>
      </c>
      <c r="Y5" s="55" t="s">
        <v>37</v>
      </c>
      <c r="Z5" s="55" t="s">
        <v>37</v>
      </c>
      <c r="AA5" s="56" t="s">
        <v>37</v>
      </c>
    </row>
    <row r="6" spans="1:27" x14ac:dyDescent="0.25">
      <c r="A6" s="1">
        <v>1654303</v>
      </c>
      <c r="B6" s="1" t="s">
        <v>10</v>
      </c>
      <c r="C6" s="1">
        <v>11</v>
      </c>
      <c r="D6" s="1">
        <v>214</v>
      </c>
      <c r="E6" s="1" t="s">
        <v>19</v>
      </c>
      <c r="F6" s="23" t="s">
        <v>22</v>
      </c>
      <c r="G6" s="1">
        <v>2</v>
      </c>
      <c r="H6" s="1">
        <v>3</v>
      </c>
      <c r="I6" s="28" t="s">
        <v>20</v>
      </c>
      <c r="J6" s="20">
        <v>2</v>
      </c>
      <c r="K6" s="1" t="s">
        <v>16</v>
      </c>
      <c r="L6" s="26"/>
    </row>
    <row r="7" spans="1:27" x14ac:dyDescent="0.25">
      <c r="A7" s="1">
        <v>6658384</v>
      </c>
      <c r="B7" s="1" t="s">
        <v>18</v>
      </c>
      <c r="C7" s="1">
        <v>21</v>
      </c>
      <c r="D7" s="1">
        <v>532</v>
      </c>
      <c r="E7" s="1" t="s">
        <v>19</v>
      </c>
      <c r="F7" s="23" t="s">
        <v>23</v>
      </c>
      <c r="G7" s="1">
        <v>5</v>
      </c>
      <c r="H7" s="1">
        <v>9</v>
      </c>
      <c r="I7" s="28" t="s">
        <v>34</v>
      </c>
      <c r="J7" s="20">
        <v>3</v>
      </c>
      <c r="K7" s="1" t="s">
        <v>16</v>
      </c>
      <c r="L7" s="26"/>
    </row>
    <row r="8" spans="1:27" x14ac:dyDescent="0.25">
      <c r="A8" s="1">
        <v>5654303</v>
      </c>
      <c r="B8" s="1" t="s">
        <v>10</v>
      </c>
      <c r="C8" s="1">
        <v>11</v>
      </c>
      <c r="D8" s="1">
        <v>202</v>
      </c>
      <c r="E8" s="1" t="s">
        <v>19</v>
      </c>
      <c r="F8" s="23" t="s">
        <v>24</v>
      </c>
      <c r="G8" s="1">
        <v>2</v>
      </c>
      <c r="H8" s="1">
        <v>3</v>
      </c>
      <c r="I8" s="28" t="s">
        <v>35</v>
      </c>
      <c r="J8" s="20">
        <v>4</v>
      </c>
      <c r="K8" s="1" t="s">
        <v>16</v>
      </c>
      <c r="L8" s="26"/>
    </row>
    <row r="9" spans="1:27" x14ac:dyDescent="0.25">
      <c r="A9" s="6">
        <v>6188384</v>
      </c>
      <c r="B9" s="6" t="s">
        <v>18</v>
      </c>
      <c r="C9" s="6">
        <v>21</v>
      </c>
      <c r="D9" s="6">
        <v>586</v>
      </c>
      <c r="E9" s="6" t="s">
        <v>19</v>
      </c>
      <c r="F9" s="24" t="s">
        <v>21</v>
      </c>
      <c r="G9" s="6">
        <v>5</v>
      </c>
      <c r="H9" s="6">
        <v>9</v>
      </c>
      <c r="I9" s="29" t="s">
        <v>36</v>
      </c>
      <c r="J9" s="21">
        <v>5</v>
      </c>
      <c r="K9" s="6" t="s">
        <v>16</v>
      </c>
      <c r="L9" s="26"/>
    </row>
    <row r="10" spans="1:27" x14ac:dyDescent="0.25">
      <c r="A10" s="6">
        <v>1111111</v>
      </c>
      <c r="B10" s="6" t="s">
        <v>25</v>
      </c>
      <c r="C10" s="6">
        <v>21</v>
      </c>
      <c r="D10" s="6">
        <v>586</v>
      </c>
      <c r="E10" s="6" t="s">
        <v>19</v>
      </c>
      <c r="F10" s="24" t="s">
        <v>21</v>
      </c>
      <c r="G10" s="6">
        <v>5</v>
      </c>
      <c r="H10" s="6">
        <v>2</v>
      </c>
      <c r="I10" s="29" t="s">
        <v>20</v>
      </c>
      <c r="J10" s="21">
        <v>6</v>
      </c>
      <c r="K10" s="6" t="s">
        <v>16</v>
      </c>
      <c r="L10" s="26"/>
    </row>
    <row r="11" spans="1:27" x14ac:dyDescent="0.25">
      <c r="B11" s="30" t="s">
        <v>10</v>
      </c>
      <c r="C11" s="30">
        <v>12</v>
      </c>
      <c r="D11" s="30">
        <v>112</v>
      </c>
      <c r="E11" s="30" t="s">
        <v>19</v>
      </c>
      <c r="F11" s="34" t="s">
        <v>21</v>
      </c>
      <c r="G11" s="30">
        <v>8</v>
      </c>
      <c r="H11" s="30">
        <v>12</v>
      </c>
      <c r="K11" s="11"/>
      <c r="L11" s="26"/>
    </row>
    <row r="12" spans="1:27" x14ac:dyDescent="0.25">
      <c r="B12" s="30" t="s">
        <v>18</v>
      </c>
      <c r="C12" s="30">
        <v>24</v>
      </c>
      <c r="D12" s="30">
        <v>235</v>
      </c>
      <c r="E12" s="30" t="s">
        <v>11</v>
      </c>
      <c r="F12" s="34" t="s">
        <v>21</v>
      </c>
      <c r="G12" s="30">
        <v>28</v>
      </c>
      <c r="H12" s="30">
        <v>35</v>
      </c>
      <c r="K12" s="11"/>
      <c r="L12" s="26"/>
    </row>
    <row r="13" spans="1:27" x14ac:dyDescent="0.25">
      <c r="B13" s="35" t="s">
        <v>10</v>
      </c>
      <c r="C13" s="35">
        <v>50</v>
      </c>
      <c r="D13" s="35">
        <v>500</v>
      </c>
      <c r="E13" s="35" t="s">
        <v>26</v>
      </c>
      <c r="F13" s="36" t="s">
        <v>23</v>
      </c>
      <c r="G13" s="35">
        <v>50</v>
      </c>
      <c r="H13" s="35">
        <v>60</v>
      </c>
      <c r="L13" s="26"/>
    </row>
    <row r="14" spans="1:27" x14ac:dyDescent="0.25">
      <c r="B14" s="35" t="s">
        <v>10</v>
      </c>
      <c r="C14" s="35">
        <v>100</v>
      </c>
      <c r="D14" s="35">
        <v>500</v>
      </c>
      <c r="E14" s="35" t="s">
        <v>26</v>
      </c>
      <c r="F14" s="36" t="s">
        <v>23</v>
      </c>
      <c r="G14" s="35">
        <v>50</v>
      </c>
      <c r="H14" s="35">
        <v>60</v>
      </c>
      <c r="L14" s="26"/>
    </row>
    <row r="15" spans="1:27" x14ac:dyDescent="0.25">
      <c r="B15" s="31" t="s">
        <v>17</v>
      </c>
      <c r="C15" s="31">
        <v>21</v>
      </c>
      <c r="D15" s="31">
        <v>580</v>
      </c>
      <c r="E15" s="31" t="s">
        <v>11</v>
      </c>
      <c r="F15" s="32" t="s">
        <v>23</v>
      </c>
      <c r="G15" s="31">
        <v>4</v>
      </c>
      <c r="H15" s="31">
        <v>6</v>
      </c>
      <c r="I15" s="32"/>
      <c r="J15" s="31"/>
      <c r="K15" s="31"/>
      <c r="L15" s="33">
        <v>42990</v>
      </c>
    </row>
    <row r="16" spans="1:27" x14ac:dyDescent="0.25">
      <c r="B16" s="31" t="s">
        <v>17</v>
      </c>
      <c r="C16" s="31">
        <v>21</v>
      </c>
      <c r="D16" s="31">
        <v>580</v>
      </c>
      <c r="E16" s="31" t="s">
        <v>11</v>
      </c>
      <c r="F16" s="32" t="s">
        <v>23</v>
      </c>
      <c r="G16" s="31">
        <v>4</v>
      </c>
      <c r="H16" s="31">
        <v>6</v>
      </c>
      <c r="I16" s="32"/>
      <c r="J16" s="31"/>
      <c r="K16" s="31"/>
      <c r="L16" s="33">
        <v>42988</v>
      </c>
    </row>
  </sheetData>
  <autoFilter ref="A1:K16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"/>
    </sheetView>
  </sheetViews>
  <sheetFormatPr defaultRowHeight="15" x14ac:dyDescent="0.25"/>
  <cols>
    <col min="11" max="11" width="14.28515625" customWidth="1"/>
  </cols>
  <sheetData>
    <row r="1" spans="1:11" ht="30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12</v>
      </c>
      <c r="H1" s="3" t="s">
        <v>5</v>
      </c>
      <c r="I1" s="5" t="s">
        <v>6</v>
      </c>
      <c r="J1" s="9" t="s">
        <v>7</v>
      </c>
      <c r="K1" s="3" t="s">
        <v>8</v>
      </c>
    </row>
    <row r="2" spans="1:11" x14ac:dyDescent="0.25">
      <c r="A2" s="44">
        <f t="array" ref="A2">IFERROR(INDEX(Лист1_склад!A:A,SMALL(IF(Лист1_склад!$A$2:$A$99&lt;&gt;"",ROW(Лист1_склад!$A$2:$A$99)),ROW(A1))),"")</f>
        <v>1354384</v>
      </c>
      <c r="B2" s="44" t="str">
        <f t="array" ref="B2">IFERROR(INDEX(Лист1_склад!B:B,SMALL(IF(Лист1_склад!$A$2:$A$99&lt;&gt;"",ROW(Лист1_склад!$A$2:$A$99)),ROW(B1))),"")</f>
        <v>87Р</v>
      </c>
      <c r="C2" s="44">
        <f t="array" ref="C2">IFERROR(INDEX(Лист1_склад!C:C,SMALL(IF(Лист1_склад!$A$2:$A$99&lt;&gt;"",ROW(Лист1_склад!$A$2:$A$99)),ROW(C1))),"")</f>
        <v>12</v>
      </c>
      <c r="D2" s="44">
        <f t="array" ref="D2">IFERROR(INDEX(Лист1_склад!D:D,SMALL(IF(Лист1_склад!$A$2:$A$99&lt;&gt;"",ROW(Лист1_склад!$A$2:$A$99)),ROW(D1))),"")</f>
        <v>112</v>
      </c>
      <c r="E2" s="44" t="str">
        <f t="array" ref="E2">IFERROR(INDEX(Лист1_склад!E:E,SMALL(IF(Лист1_склад!$A$2:$A$99&lt;&gt;"",ROW(Лист1_склад!$A$2:$A$99)),ROW(E1))),"")</f>
        <v>По району</v>
      </c>
      <c r="F2" s="44" t="str">
        <f t="array" ref="F2">IFERROR(INDEX(Лист1_склад!F:F,SMALL(IF(Лист1_склад!$A$2:$A$99&lt;&gt;"",ROW(Лист1_склад!$A$2:$A$99)),ROW(F1))),"")</f>
        <v>1</v>
      </c>
      <c r="G2" s="44">
        <f t="array" ref="G2">IFERROR(INDEX(Лист1_склад!G:G,SMALL(IF(Лист1_склад!$A$2:$A$99&lt;&gt;"",ROW(Лист1_склад!$A$2:$A$99)),ROW(G1))),"")</f>
        <v>3</v>
      </c>
      <c r="H2" s="44">
        <f t="array" ref="H2">IFERROR(INDEX(Лист1_склад!H:H,SMALL(IF(Лист1_склад!$A$2:$A$99&lt;&gt;"",ROW(Лист1_склад!$A$2:$A$99)),ROW(H1))),"")</f>
        <v>8</v>
      </c>
      <c r="I2" s="44" t="str">
        <f t="array" ref="I2">IFERROR(INDEX(Лист1_склад!I:I,SMALL(IF(Лист1_склад!$A$2:$A$99&lt;&gt;"",ROW(Лист1_склад!$A$2:$A$99)),ROW(I1))),"")</f>
        <v>5-68526</v>
      </c>
      <c r="J2" s="44">
        <f t="array" ref="J2">IFERROR(INDEX(Лист1_склад!J:J,SMALL(IF(Лист1_склад!$A$2:$A$99&lt;&gt;"",ROW(Лист1_склад!$A$2:$A$99)),ROW(J1))),"")</f>
        <v>1</v>
      </c>
      <c r="K2" s="44" t="str">
        <f t="array" ref="K2">IFERROR(INDEX(Лист1_склад!K:K,SMALL(IF(Лист1_склад!$A$2:$A$99&lt;&gt;"",ROW(Лист1_склад!$A$2:$A$99)),ROW(K1))),"")</f>
        <v>Джордж</v>
      </c>
    </row>
    <row r="3" spans="1:11" x14ac:dyDescent="0.25">
      <c r="A3" s="44">
        <f t="array" ref="A3">IFERROR(INDEX(Лист1_склад!A:A,SMALL(IF(Лист1_склад!$A$2:$A$99&lt;&gt;"",ROW(Лист1_склад!$A$2:$A$99)),ROW(A2))),"")</f>
        <v>1627389</v>
      </c>
      <c r="B3" s="44" t="str">
        <f t="array" ref="B3">IFERROR(INDEX(Лист1_склад!B:B,SMALL(IF(Лист1_склад!$A$2:$A$99&lt;&gt;"",ROW(Лист1_склад!$A$2:$A$99)),ROW(B2))),"")</f>
        <v>85АР</v>
      </c>
      <c r="C3" s="44">
        <f t="array" ref="C3">IFERROR(INDEX(Лист1_склад!C:C,SMALL(IF(Лист1_склад!$A$2:$A$99&lt;&gt;"",ROW(Лист1_склад!$A$2:$A$99)),ROW(C2))),"")</f>
        <v>15</v>
      </c>
      <c r="D3" s="44">
        <f t="array" ref="D3">IFERROR(INDEX(Лист1_склад!D:D,SMALL(IF(Лист1_склад!$A$2:$A$99&lt;&gt;"",ROW(Лист1_склад!$A$2:$A$99)),ROW(D2))),"")</f>
        <v>223</v>
      </c>
      <c r="E3" s="44" t="str">
        <f t="array" ref="E3">IFERROR(INDEX(Лист1_склад!E:E,SMALL(IF(Лист1_склад!$A$2:$A$99&lt;&gt;"",ROW(Лист1_склад!$A$2:$A$99)),ROW(E2))),"")</f>
        <v>По району</v>
      </c>
      <c r="F3" s="44" t="str">
        <f t="array" ref="F3">IFERROR(INDEX(Лист1_склад!F:F,SMALL(IF(Лист1_склад!$A$2:$A$99&lt;&gt;"",ROW(Лист1_склад!$A$2:$A$99)),ROW(F2))),"")</f>
        <v>2</v>
      </c>
      <c r="G3" s="44">
        <f t="array" ref="G3">IFERROR(INDEX(Лист1_склад!G:G,SMALL(IF(Лист1_склад!$A$2:$A$99&lt;&gt;"",ROW(Лист1_склад!$A$2:$A$99)),ROW(G2))),"")</f>
        <v>8</v>
      </c>
      <c r="H3" s="44">
        <f t="array" ref="H3">IFERROR(INDEX(Лист1_склад!H:H,SMALL(IF(Лист1_склад!$A$2:$A$99&lt;&gt;"",ROW(Лист1_склад!$A$2:$A$99)),ROW(H2))),"")</f>
        <v>12</v>
      </c>
      <c r="I3" s="44" t="str">
        <f t="array" ref="I3">IFERROR(INDEX(Лист1_склад!I:I,SMALL(IF(Лист1_склад!$A$2:$A$99&lt;&gt;"",ROW(Лист1_склад!$A$2:$A$99)),ROW(I2))),"")</f>
        <v>5-68526</v>
      </c>
      <c r="J3" s="44">
        <f t="array" ref="J3">IFERROR(INDEX(Лист1_склад!J:J,SMALL(IF(Лист1_склад!$A$2:$A$99&lt;&gt;"",ROW(Лист1_склад!$A$2:$A$99)),ROW(J2))),"")</f>
        <v>2</v>
      </c>
      <c r="K3" s="44" t="str">
        <f t="array" ref="K3">IFERROR(INDEX(Лист1_склад!K:K,SMALL(IF(Лист1_склад!$A$2:$A$99&lt;&gt;"",ROW(Лист1_склад!$A$2:$A$99)),ROW(K2))),"")</f>
        <v>Джордж</v>
      </c>
    </row>
    <row r="4" spans="1:11" x14ac:dyDescent="0.25">
      <c r="A4" s="44">
        <f t="array" ref="A4">IFERROR(INDEX(Лист1_склад!A:A,SMALL(IF(Лист1_склад!$A$2:$A$99&lt;&gt;"",ROW(Лист1_склад!$A$2:$A$99)),ROW(A3))),"")</f>
        <v>5654381</v>
      </c>
      <c r="B4" s="44" t="str">
        <f t="array" ref="B4">IFERROR(INDEX(Лист1_склад!B:B,SMALL(IF(Лист1_склад!$A$2:$A$99&lt;&gt;"",ROW(Лист1_склад!$A$2:$A$99)),ROW(B3))),"")</f>
        <v>ОА55</v>
      </c>
      <c r="C4" s="44">
        <f t="array" ref="C4">IFERROR(INDEX(Лист1_склад!C:C,SMALL(IF(Лист1_склад!$A$2:$A$99&lt;&gt;"",ROW(Лист1_склад!$A$2:$A$99)),ROW(C3))),"")</f>
        <v>21</v>
      </c>
      <c r="D4" s="44">
        <f t="array" ref="D4">IFERROR(INDEX(Лист1_склад!D:D,SMALL(IF(Лист1_склад!$A$2:$A$99&lt;&gt;"",ROW(Лист1_склад!$A$2:$A$99)),ROW(D3))),"")</f>
        <v>580</v>
      </c>
      <c r="E4" s="44" t="str">
        <f t="array" ref="E4">IFERROR(INDEX(Лист1_склад!E:E,SMALL(IF(Лист1_склад!$A$2:$A$99&lt;&gt;"",ROW(Лист1_склад!$A$2:$A$99)),ROW(E3))),"")</f>
        <v>По району</v>
      </c>
      <c r="F4" s="44" t="str">
        <f t="array" ref="F4">IFERROR(INDEX(Лист1_склад!F:F,SMALL(IF(Лист1_склад!$A$2:$A$99&lt;&gt;"",ROW(Лист1_склад!$A$2:$A$99)),ROW(F3))),"")</f>
        <v>3</v>
      </c>
      <c r="G4" s="44">
        <f t="array" ref="G4">IFERROR(INDEX(Лист1_склад!G:G,SMALL(IF(Лист1_склад!$A$2:$A$99&lt;&gt;"",ROW(Лист1_склад!$A$2:$A$99)),ROW(G3))),"")</f>
        <v>4</v>
      </c>
      <c r="H4" s="44">
        <f t="array" ref="H4">IFERROR(INDEX(Лист1_склад!H:H,SMALL(IF(Лист1_склад!$A$2:$A$99&lt;&gt;"",ROW(Лист1_склад!$A$2:$A$99)),ROW(H3))),"")</f>
        <v>6</v>
      </c>
      <c r="I4" s="44" t="str">
        <f t="array" ref="I4">IFERROR(INDEX(Лист1_склад!I:I,SMALL(IF(Лист1_склад!$A$2:$A$99&lt;&gt;"",ROW(Лист1_склад!$A$2:$A$99)),ROW(I3))),"")</f>
        <v>5-68526</v>
      </c>
      <c r="J4" s="44">
        <f t="array" ref="J4">IFERROR(INDEX(Лист1_склад!J:J,SMALL(IF(Лист1_склад!$A$2:$A$99&lt;&gt;"",ROW(Лист1_склад!$A$2:$A$99)),ROW(J3))),"")</f>
        <v>3</v>
      </c>
      <c r="K4" s="44" t="str">
        <f t="array" ref="K4">IFERROR(INDEX(Лист1_склад!K:K,SMALL(IF(Лист1_склад!$A$2:$A$99&lt;&gt;"",ROW(Лист1_склад!$A$2:$A$99)),ROW(K3))),"")</f>
        <v>Джордж</v>
      </c>
    </row>
    <row r="5" spans="1:11" x14ac:dyDescent="0.25">
      <c r="A5" s="44">
        <f t="array" ref="A5">IFERROR(INDEX(Лист1_склад!A:A,SMALL(IF(Лист1_склад!$A$2:$A$99&lt;&gt;"",ROW(Лист1_склад!$A$2:$A$99)),ROW(A4))),"")</f>
        <v>9254351</v>
      </c>
      <c r="B5" s="44" t="str">
        <f t="array" ref="B5">IFERROR(INDEX(Лист1_склад!B:B,SMALL(IF(Лист1_склад!$A$2:$A$99&lt;&gt;"",ROW(Лист1_склад!$A$2:$A$99)),ROW(B4))),"")</f>
        <v>87Р</v>
      </c>
      <c r="C5" s="44">
        <f t="array" ref="C5">IFERROR(INDEX(Лист1_склад!C:C,SMALL(IF(Лист1_склад!$A$2:$A$99&lt;&gt;"",ROW(Лист1_склад!$A$2:$A$99)),ROW(C4))),"")</f>
        <v>9</v>
      </c>
      <c r="D5" s="44">
        <f t="array" ref="D5">IFERROR(INDEX(Лист1_склад!D:D,SMALL(IF(Лист1_склад!$A$2:$A$99&lt;&gt;"",ROW(Лист1_склад!$A$2:$A$99)),ROW(D4))),"")</f>
        <v>98</v>
      </c>
      <c r="E5" s="44" t="str">
        <f t="array" ref="E5">IFERROR(INDEX(Лист1_склад!E:E,SMALL(IF(Лист1_склад!$A$2:$A$99&lt;&gt;"",ROW(Лист1_склад!$A$2:$A$99)),ROW(E4))),"")</f>
        <v>Экспорт</v>
      </c>
      <c r="F5" s="44" t="str">
        <f t="array" ref="F5">IFERROR(INDEX(Лист1_склад!F:F,SMALL(IF(Лист1_склад!$A$2:$A$99&lt;&gt;"",ROW(Лист1_склад!$A$2:$A$99)),ROW(F4))),"")</f>
        <v>1</v>
      </c>
      <c r="G5" s="44">
        <f t="array" ref="G5">IFERROR(INDEX(Лист1_склад!G:G,SMALL(IF(Лист1_склад!$A$2:$A$99&lt;&gt;"",ROW(Лист1_склад!$A$2:$A$99)),ROW(G4))),"")</f>
        <v>1</v>
      </c>
      <c r="H5" s="44">
        <f t="array" ref="H5">IFERROR(INDEX(Лист1_склад!H:H,SMALL(IF(Лист1_склад!$A$2:$A$99&lt;&gt;"",ROW(Лист1_склад!$A$2:$A$99)),ROW(H4))),"")</f>
        <v>2</v>
      </c>
      <c r="I5" s="44" t="str">
        <f t="array" ref="I5">IFERROR(INDEX(Лист1_склад!I:I,SMALL(IF(Лист1_склад!$A$2:$A$99&lt;&gt;"",ROW(Лист1_склад!$A$2:$A$99)),ROW(I4))),"")</f>
        <v>4-15526</v>
      </c>
      <c r="J5" s="44">
        <f t="array" ref="J5">IFERROR(INDEX(Лист1_склад!J:J,SMALL(IF(Лист1_склад!$A$2:$A$99&lt;&gt;"",ROW(Лист1_склад!$A$2:$A$99)),ROW(J4))),"")</f>
        <v>1</v>
      </c>
      <c r="K5" s="44" t="str">
        <f t="array" ref="K5">IFERROR(INDEX(Лист1_склад!K:K,SMALL(IF(Лист1_склад!$A$2:$A$99&lt;&gt;"",ROW(Лист1_склад!$A$2:$A$99)),ROW(K4))),"")</f>
        <v>Неон</v>
      </c>
    </row>
    <row r="6" spans="1:11" x14ac:dyDescent="0.25">
      <c r="A6" s="44">
        <f t="array" ref="A6">IFERROR(INDEX(Лист1_склад!A:A,SMALL(IF(Лист1_склад!$A$2:$A$99&lt;&gt;"",ROW(Лист1_склад!$A$2:$A$99)),ROW(A5))),"")</f>
        <v>1654303</v>
      </c>
      <c r="B6" s="44" t="str">
        <f t="array" ref="B6">IFERROR(INDEX(Лист1_склад!B:B,SMALL(IF(Лист1_склад!$A$2:$A$99&lt;&gt;"",ROW(Лист1_склад!$A$2:$A$99)),ROW(B5))),"")</f>
        <v>87Р</v>
      </c>
      <c r="C6" s="44">
        <f t="array" ref="C6">IFERROR(INDEX(Лист1_склад!C:C,SMALL(IF(Лист1_склад!$A$2:$A$99&lt;&gt;"",ROW(Лист1_склад!$A$2:$A$99)),ROW(C5))),"")</f>
        <v>11</v>
      </c>
      <c r="D6" s="44">
        <f t="array" ref="D6">IFERROR(INDEX(Лист1_склад!D:D,SMALL(IF(Лист1_склад!$A$2:$A$99&lt;&gt;"",ROW(Лист1_склад!$A$2:$A$99)),ROW(D5))),"")</f>
        <v>214</v>
      </c>
      <c r="E6" s="44" t="str">
        <f t="array" ref="E6">IFERROR(INDEX(Лист1_склад!E:E,SMALL(IF(Лист1_склад!$A$2:$A$99&lt;&gt;"",ROW(Лист1_склад!$A$2:$A$99)),ROW(E5))),"")</f>
        <v>Экспорт</v>
      </c>
      <c r="F6" s="44" t="str">
        <f t="array" ref="F6">IFERROR(INDEX(Лист1_склад!F:F,SMALL(IF(Лист1_склад!$A$2:$A$99&lt;&gt;"",ROW(Лист1_склад!$A$2:$A$99)),ROW(F5))),"")</f>
        <v>2</v>
      </c>
      <c r="G6" s="44">
        <f t="array" ref="G6">IFERROR(INDEX(Лист1_склад!G:G,SMALL(IF(Лист1_склад!$A$2:$A$99&lt;&gt;"",ROW(Лист1_склад!$A$2:$A$99)),ROW(G5))),"")</f>
        <v>2</v>
      </c>
      <c r="H6" s="44">
        <f t="array" ref="H6">IFERROR(INDEX(Лист1_склад!H:H,SMALL(IF(Лист1_склад!$A$2:$A$99&lt;&gt;"",ROW(Лист1_склад!$A$2:$A$99)),ROW(H5))),"")</f>
        <v>3</v>
      </c>
      <c r="I6" s="44" t="str">
        <f t="array" ref="I6">IFERROR(INDEX(Лист1_склад!I:I,SMALL(IF(Лист1_склад!$A$2:$A$99&lt;&gt;"",ROW(Лист1_склад!$A$2:$A$99)),ROW(I5))),"")</f>
        <v>4-15526</v>
      </c>
      <c r="J6" s="44">
        <f t="array" ref="J6">IFERROR(INDEX(Лист1_склад!J:J,SMALL(IF(Лист1_склад!$A$2:$A$99&lt;&gt;"",ROW(Лист1_склад!$A$2:$A$99)),ROW(J5))),"")</f>
        <v>2</v>
      </c>
      <c r="K6" s="44" t="str">
        <f t="array" ref="K6">IFERROR(INDEX(Лист1_склад!K:K,SMALL(IF(Лист1_склад!$A$2:$A$99&lt;&gt;"",ROW(Лист1_склад!$A$2:$A$99)),ROW(K5))),"")</f>
        <v>Неон</v>
      </c>
    </row>
    <row r="7" spans="1:11" x14ac:dyDescent="0.25">
      <c r="A7" s="44">
        <f t="array" ref="A7">IFERROR(INDEX(Лист1_склад!A:A,SMALL(IF(Лист1_склад!$A$2:$A$99&lt;&gt;"",ROW(Лист1_склад!$A$2:$A$99)),ROW(A6))),"")</f>
        <v>6658384</v>
      </c>
      <c r="B7" s="44" t="str">
        <f t="array" ref="B7">IFERROR(INDEX(Лист1_склад!B:B,SMALL(IF(Лист1_склад!$A$2:$A$99&lt;&gt;"",ROW(Лист1_склад!$A$2:$A$99)),ROW(B6))),"")</f>
        <v>ОО7</v>
      </c>
      <c r="C7" s="44">
        <f t="array" ref="C7">IFERROR(INDEX(Лист1_склад!C:C,SMALL(IF(Лист1_склад!$A$2:$A$99&lt;&gt;"",ROW(Лист1_склад!$A$2:$A$99)),ROW(C6))),"")</f>
        <v>21</v>
      </c>
      <c r="D7" s="44">
        <f t="array" ref="D7">IFERROR(INDEX(Лист1_склад!D:D,SMALL(IF(Лист1_склад!$A$2:$A$99&lt;&gt;"",ROW(Лист1_склад!$A$2:$A$99)),ROW(D6))),"")</f>
        <v>532</v>
      </c>
      <c r="E7" s="44" t="str">
        <f t="array" ref="E7">IFERROR(INDEX(Лист1_склад!E:E,SMALL(IF(Лист1_склад!$A$2:$A$99&lt;&gt;"",ROW(Лист1_склад!$A$2:$A$99)),ROW(E6))),"")</f>
        <v>Экспорт</v>
      </c>
      <c r="F7" s="44" t="str">
        <f t="array" ref="F7">IFERROR(INDEX(Лист1_склад!F:F,SMALL(IF(Лист1_склад!$A$2:$A$99&lt;&gt;"",ROW(Лист1_склад!$A$2:$A$99)),ROW(F6))),"")</f>
        <v>3</v>
      </c>
      <c r="G7" s="44">
        <f t="array" ref="G7">IFERROR(INDEX(Лист1_склад!G:G,SMALL(IF(Лист1_склад!$A$2:$A$99&lt;&gt;"",ROW(Лист1_склад!$A$2:$A$99)),ROW(G6))),"")</f>
        <v>5</v>
      </c>
      <c r="H7" s="44">
        <f t="array" ref="H7">IFERROR(INDEX(Лист1_склад!H:H,SMALL(IF(Лист1_склад!$A$2:$A$99&lt;&gt;"",ROW(Лист1_склад!$A$2:$A$99)),ROW(H6))),"")</f>
        <v>9</v>
      </c>
      <c r="I7" s="44" t="str">
        <f t="array" ref="I7">IFERROR(INDEX(Лист1_склад!I:I,SMALL(IF(Лист1_склад!$A$2:$A$99&lt;&gt;"",ROW(Лист1_склад!$A$2:$A$99)),ROW(I6))),"")</f>
        <v>5-1552</v>
      </c>
      <c r="J7" s="44">
        <f t="array" ref="J7">IFERROR(INDEX(Лист1_склад!J:J,SMALL(IF(Лист1_склад!$A$2:$A$99&lt;&gt;"",ROW(Лист1_склад!$A$2:$A$99)),ROW(J6))),"")</f>
        <v>3</v>
      </c>
      <c r="K7" s="44" t="str">
        <f t="array" ref="K7">IFERROR(INDEX(Лист1_склад!K:K,SMALL(IF(Лист1_склад!$A$2:$A$99&lt;&gt;"",ROW(Лист1_склад!$A$2:$A$99)),ROW(K6))),"")</f>
        <v>Неон</v>
      </c>
    </row>
    <row r="8" spans="1:11" x14ac:dyDescent="0.25">
      <c r="A8" s="44">
        <f t="array" ref="A8">IFERROR(INDEX(Лист1_склад!A:A,SMALL(IF(Лист1_склад!$A$2:$A$99&lt;&gt;"",ROW(Лист1_склад!$A$2:$A$99)),ROW(A7))),"")</f>
        <v>5654303</v>
      </c>
      <c r="B8" s="44" t="str">
        <f t="array" ref="B8">IFERROR(INDEX(Лист1_склад!B:B,SMALL(IF(Лист1_склад!$A$2:$A$99&lt;&gt;"",ROW(Лист1_склад!$A$2:$A$99)),ROW(B7))),"")</f>
        <v>87Р</v>
      </c>
      <c r="C8" s="44">
        <f t="array" ref="C8">IFERROR(INDEX(Лист1_склад!C:C,SMALL(IF(Лист1_склад!$A$2:$A$99&lt;&gt;"",ROW(Лист1_склад!$A$2:$A$99)),ROW(C7))),"")</f>
        <v>11</v>
      </c>
      <c r="D8" s="44">
        <f t="array" ref="D8">IFERROR(INDEX(Лист1_склад!D:D,SMALL(IF(Лист1_склад!$A$2:$A$99&lt;&gt;"",ROW(Лист1_склад!$A$2:$A$99)),ROW(D7))),"")</f>
        <v>202</v>
      </c>
      <c r="E8" s="44" t="str">
        <f t="array" ref="E8">IFERROR(INDEX(Лист1_склад!E:E,SMALL(IF(Лист1_склад!$A$2:$A$99&lt;&gt;"",ROW(Лист1_склад!$A$2:$A$99)),ROW(E7))),"")</f>
        <v>Экспорт</v>
      </c>
      <c r="F8" s="44" t="str">
        <f t="array" ref="F8">IFERROR(INDEX(Лист1_склад!F:F,SMALL(IF(Лист1_склад!$A$2:$A$99&lt;&gt;"",ROW(Лист1_склад!$A$2:$A$99)),ROW(F7))),"")</f>
        <v>4</v>
      </c>
      <c r="G8" s="44">
        <f t="array" ref="G8">IFERROR(INDEX(Лист1_склад!G:G,SMALL(IF(Лист1_склад!$A$2:$A$99&lt;&gt;"",ROW(Лист1_склад!$A$2:$A$99)),ROW(G7))),"")</f>
        <v>2</v>
      </c>
      <c r="H8" s="44">
        <f t="array" ref="H8">IFERROR(INDEX(Лист1_склад!H:H,SMALL(IF(Лист1_склад!$A$2:$A$99&lt;&gt;"",ROW(Лист1_склад!$A$2:$A$99)),ROW(H7))),"")</f>
        <v>3</v>
      </c>
      <c r="I8" s="44" t="str">
        <f t="array" ref="I8">IFERROR(INDEX(Лист1_склад!I:I,SMALL(IF(Лист1_склад!$A$2:$A$99&lt;&gt;"",ROW(Лист1_склад!$A$2:$A$99)),ROW(I7))),"")</f>
        <v>3-15526</v>
      </c>
      <c r="J8" s="44">
        <f t="array" ref="J8">IFERROR(INDEX(Лист1_склад!J:J,SMALL(IF(Лист1_склад!$A$2:$A$99&lt;&gt;"",ROW(Лист1_склад!$A$2:$A$99)),ROW(J7))),"")</f>
        <v>4</v>
      </c>
      <c r="K8" s="44" t="str">
        <f t="array" ref="K8">IFERROR(INDEX(Лист1_склад!K:K,SMALL(IF(Лист1_склад!$A$2:$A$99&lt;&gt;"",ROW(Лист1_склад!$A$2:$A$99)),ROW(K7))),"")</f>
        <v>Неон</v>
      </c>
    </row>
    <row r="9" spans="1:11" x14ac:dyDescent="0.25">
      <c r="A9" s="44">
        <f t="array" ref="A9">IFERROR(INDEX(Лист1_склад!A:A,SMALL(IF(Лист1_склад!$A$2:$A$99&lt;&gt;"",ROW(Лист1_склад!$A$2:$A$99)),ROW(A8))),"")</f>
        <v>6188384</v>
      </c>
      <c r="B9" s="44" t="str">
        <f t="array" ref="B9">IFERROR(INDEX(Лист1_склад!B:B,SMALL(IF(Лист1_склад!$A$2:$A$99&lt;&gt;"",ROW(Лист1_склад!$A$2:$A$99)),ROW(B8))),"")</f>
        <v>ОО7</v>
      </c>
      <c r="C9" s="44">
        <f t="array" ref="C9">IFERROR(INDEX(Лист1_склад!C:C,SMALL(IF(Лист1_склад!$A$2:$A$99&lt;&gt;"",ROW(Лист1_склад!$A$2:$A$99)),ROW(C8))),"")</f>
        <v>21</v>
      </c>
      <c r="D9" s="44">
        <f t="array" ref="D9">IFERROR(INDEX(Лист1_склад!D:D,SMALL(IF(Лист1_склад!$A$2:$A$99&lt;&gt;"",ROW(Лист1_склад!$A$2:$A$99)),ROW(D8))),"")</f>
        <v>586</v>
      </c>
      <c r="E9" s="44" t="str">
        <f t="array" ref="E9">IFERROR(INDEX(Лист1_склад!E:E,SMALL(IF(Лист1_склад!$A$2:$A$99&lt;&gt;"",ROW(Лист1_склад!$A$2:$A$99)),ROW(E8))),"")</f>
        <v>Экспорт</v>
      </c>
      <c r="F9" s="44" t="str">
        <f t="array" ref="F9">IFERROR(INDEX(Лист1_склад!F:F,SMALL(IF(Лист1_склад!$A$2:$A$99&lt;&gt;"",ROW(Лист1_склад!$A$2:$A$99)),ROW(F8))),"")</f>
        <v>1</v>
      </c>
      <c r="G9" s="44">
        <f t="array" ref="G9">IFERROR(INDEX(Лист1_склад!G:G,SMALL(IF(Лист1_склад!$A$2:$A$99&lt;&gt;"",ROW(Лист1_склад!$A$2:$A$99)),ROW(G8))),"")</f>
        <v>5</v>
      </c>
      <c r="H9" s="44">
        <f t="array" ref="H9">IFERROR(INDEX(Лист1_склад!H:H,SMALL(IF(Лист1_склад!$A$2:$A$99&lt;&gt;"",ROW(Лист1_склад!$A$2:$A$99)),ROW(H8))),"")</f>
        <v>9</v>
      </c>
      <c r="I9" s="44" t="str">
        <f t="array" ref="I9">IFERROR(INDEX(Лист1_склад!I:I,SMALL(IF(Лист1_склад!$A$2:$A$99&lt;&gt;"",ROW(Лист1_склад!$A$2:$A$99)),ROW(I8))),"")</f>
        <v>9-15526</v>
      </c>
      <c r="J9" s="44">
        <f t="array" ref="J9">IFERROR(INDEX(Лист1_склад!J:J,SMALL(IF(Лист1_склад!$A$2:$A$99&lt;&gt;"",ROW(Лист1_склад!$A$2:$A$99)),ROW(J8))),"")</f>
        <v>5</v>
      </c>
      <c r="K9" s="44" t="str">
        <f t="array" ref="K9">IFERROR(INDEX(Лист1_склад!K:K,SMALL(IF(Лист1_склад!$A$2:$A$99&lt;&gt;"",ROW(Лист1_склад!$A$2:$A$99)),ROW(K8))),"")</f>
        <v>Неон</v>
      </c>
    </row>
    <row r="10" spans="1:11" x14ac:dyDescent="0.25">
      <c r="A10" s="44">
        <f t="array" ref="A10">IFERROR(INDEX(Лист1_склад!A:A,SMALL(IF(Лист1_склад!$A$2:$A$99&lt;&gt;"",ROW(Лист1_склад!$A$2:$A$99)),ROW(A9))),"")</f>
        <v>1111111</v>
      </c>
      <c r="B10" s="44" t="str">
        <f t="array" ref="B10">IFERROR(INDEX(Лист1_склад!B:B,SMALL(IF(Лист1_склад!$A$2:$A$99&lt;&gt;"",ROW(Лист1_склад!$A$2:$A$99)),ROW(B9))),"")</f>
        <v>ОА7</v>
      </c>
      <c r="C10" s="44">
        <f t="array" ref="C10">IFERROR(INDEX(Лист1_склад!C:C,SMALL(IF(Лист1_склад!$A$2:$A$99&lt;&gt;"",ROW(Лист1_склад!$A$2:$A$99)),ROW(C9))),"")</f>
        <v>21</v>
      </c>
      <c r="D10" s="44">
        <f t="array" ref="D10">IFERROR(INDEX(Лист1_склад!D:D,SMALL(IF(Лист1_склад!$A$2:$A$99&lt;&gt;"",ROW(Лист1_склад!$A$2:$A$99)),ROW(D9))),"")</f>
        <v>586</v>
      </c>
      <c r="E10" s="44" t="str">
        <f t="array" ref="E10">IFERROR(INDEX(Лист1_склад!E:E,SMALL(IF(Лист1_склад!$A$2:$A$99&lt;&gt;"",ROW(Лист1_склад!$A$2:$A$99)),ROW(E9))),"")</f>
        <v>Экспорт</v>
      </c>
      <c r="F10" s="44" t="str">
        <f t="array" ref="F10">IFERROR(INDEX(Лист1_склад!F:F,SMALL(IF(Лист1_склад!$A$2:$A$99&lt;&gt;"",ROW(Лист1_склад!$A$2:$A$99)),ROW(F9))),"")</f>
        <v>1</v>
      </c>
      <c r="G10" s="44">
        <f t="array" ref="G10">IFERROR(INDEX(Лист1_склад!G:G,SMALL(IF(Лист1_склад!$A$2:$A$99&lt;&gt;"",ROW(Лист1_склад!$A$2:$A$99)),ROW(G9))),"")</f>
        <v>5</v>
      </c>
      <c r="H10" s="44">
        <f t="array" ref="H10">IFERROR(INDEX(Лист1_склад!H:H,SMALL(IF(Лист1_склад!$A$2:$A$99&lt;&gt;"",ROW(Лист1_склад!$A$2:$A$99)),ROW(H9))),"")</f>
        <v>2</v>
      </c>
      <c r="I10" s="44" t="str">
        <f t="array" ref="I10">IFERROR(INDEX(Лист1_склад!I:I,SMALL(IF(Лист1_склад!$A$2:$A$99&lt;&gt;"",ROW(Лист1_склад!$A$2:$A$99)),ROW(I9))),"")</f>
        <v>4-15526</v>
      </c>
      <c r="J10" s="44">
        <f t="array" ref="J10">IFERROR(INDEX(Лист1_склад!J:J,SMALL(IF(Лист1_склад!$A$2:$A$99&lt;&gt;"",ROW(Лист1_склад!$A$2:$A$99)),ROW(J9))),"")</f>
        <v>6</v>
      </c>
      <c r="K10" s="44" t="str">
        <f t="array" ref="K10">IFERROR(INDEX(Лист1_склад!K:K,SMALL(IF(Лист1_склад!$A$2:$A$99&lt;&gt;"",ROW(Лист1_склад!$A$2:$A$99)),ROW(K9))),"")</f>
        <v>Неон</v>
      </c>
    </row>
    <row r="11" spans="1:11" x14ac:dyDescent="0.25">
      <c r="A11" s="44" t="str">
        <f t="array" ref="A11">IFERROR(INDEX(Лист1_склад!A:A,SMALL(IF(Лист1_склад!$A$2:$A$99&lt;&gt;"",ROW(Лист1_склад!$A$2:$A$99)),ROW(A10))),"")</f>
        <v/>
      </c>
      <c r="B11" s="44" t="str">
        <f t="array" ref="B11">IFERROR(INDEX(Лист1_склад!B:B,SMALL(IF(Лист1_склад!$A$2:$A$99&lt;&gt;"",ROW(Лист1_склад!$A$2:$A$99)),ROW(B10))),"")</f>
        <v/>
      </c>
      <c r="C11" s="44" t="str">
        <f t="array" ref="C11">IFERROR(INDEX(Лист1_склад!C:C,SMALL(IF(Лист1_склад!$A$2:$A$99&lt;&gt;"",ROW(Лист1_склад!$A$2:$A$99)),ROW(C10))),"")</f>
        <v/>
      </c>
      <c r="D11" s="44" t="str">
        <f t="array" ref="D11">IFERROR(INDEX(Лист1_склад!D:D,SMALL(IF(Лист1_склад!$A$2:$A$99&lt;&gt;"",ROW(Лист1_склад!$A$2:$A$99)),ROW(D10))),"")</f>
        <v/>
      </c>
      <c r="E11" s="44" t="str">
        <f t="array" ref="E11">IFERROR(INDEX(Лист1_склад!E:E,SMALL(IF(Лист1_склад!$A$2:$A$99&lt;&gt;"",ROW(Лист1_склад!$A$2:$A$99)),ROW(E10))),"")</f>
        <v/>
      </c>
      <c r="F11" s="44" t="str">
        <f t="array" ref="F11">IFERROR(INDEX(Лист1_склад!F:F,SMALL(IF(Лист1_склад!$A$2:$A$99&lt;&gt;"",ROW(Лист1_склад!$A$2:$A$99)),ROW(F10))),"")</f>
        <v/>
      </c>
      <c r="G11" s="44" t="str">
        <f t="array" ref="G11">IFERROR(INDEX(Лист1_склад!G:G,SMALL(IF(Лист1_склад!$A$2:$A$99&lt;&gt;"",ROW(Лист1_склад!$A$2:$A$99)),ROW(G10))),"")</f>
        <v/>
      </c>
      <c r="H11" s="44" t="str">
        <f t="array" ref="H11">IFERROR(INDEX(Лист1_склад!H:H,SMALL(IF(Лист1_склад!$A$2:$A$99&lt;&gt;"",ROW(Лист1_склад!$A$2:$A$99)),ROW(H10))),"")</f>
        <v/>
      </c>
      <c r="I11" s="44" t="str">
        <f t="array" ref="I11">IFERROR(INDEX(Лист1_склад!I:I,SMALL(IF(Лист1_склад!$A$2:$A$99&lt;&gt;"",ROW(Лист1_склад!$A$2:$A$99)),ROW(I10))),"")</f>
        <v/>
      </c>
      <c r="J11" s="44" t="str">
        <f t="array" ref="J11">IFERROR(INDEX(Лист1_склад!J:J,SMALL(IF(Лист1_склад!$A$2:$A$99&lt;&gt;"",ROW(Лист1_склад!$A$2:$A$99)),ROW(J10))),"")</f>
        <v/>
      </c>
      <c r="K11" s="44" t="str">
        <f t="array" ref="K11">IFERROR(INDEX(Лист1_склад!K:K,SMALL(IF(Лист1_склад!$A$2:$A$99&lt;&gt;"",ROW(Лист1_склад!$A$2:$A$99)),ROW(K10))),"")</f>
        <v/>
      </c>
    </row>
    <row r="12" spans="1:11" x14ac:dyDescent="0.25">
      <c r="A12" s="44" t="str">
        <f t="array" ref="A12">IFERROR(INDEX(Лист1_склад!A:A,SMALL(IF(Лист1_склад!$A$2:$A$99&lt;&gt;"",ROW(Лист1_склад!$A$2:$A$99)),ROW(A11))),"")</f>
        <v/>
      </c>
      <c r="B12" s="44" t="str">
        <f t="array" ref="B12">IFERROR(INDEX(Лист1_склад!B:B,SMALL(IF(Лист1_склад!$A$2:$A$99&lt;&gt;"",ROW(Лист1_склад!$A$2:$A$99)),ROW(B11))),"")</f>
        <v/>
      </c>
      <c r="C12" s="44" t="str">
        <f t="array" ref="C12">IFERROR(INDEX(Лист1_склад!C:C,SMALL(IF(Лист1_склад!$A$2:$A$99&lt;&gt;"",ROW(Лист1_склад!$A$2:$A$99)),ROW(C11))),"")</f>
        <v/>
      </c>
      <c r="D12" s="44" t="str">
        <f t="array" ref="D12">IFERROR(INDEX(Лист1_склад!D:D,SMALL(IF(Лист1_склад!$A$2:$A$99&lt;&gt;"",ROW(Лист1_склад!$A$2:$A$99)),ROW(D11))),"")</f>
        <v/>
      </c>
      <c r="E12" s="44" t="str">
        <f t="array" ref="E12">IFERROR(INDEX(Лист1_склад!E:E,SMALL(IF(Лист1_склад!$A$2:$A$99&lt;&gt;"",ROW(Лист1_склад!$A$2:$A$99)),ROW(E11))),"")</f>
        <v/>
      </c>
      <c r="F12" s="44" t="str">
        <f t="array" ref="F12">IFERROR(INDEX(Лист1_склад!F:F,SMALL(IF(Лист1_склад!$A$2:$A$99&lt;&gt;"",ROW(Лист1_склад!$A$2:$A$99)),ROW(F11))),"")</f>
        <v/>
      </c>
      <c r="G12" s="44" t="str">
        <f t="array" ref="G12">IFERROR(INDEX(Лист1_склад!G:G,SMALL(IF(Лист1_склад!$A$2:$A$99&lt;&gt;"",ROW(Лист1_склад!$A$2:$A$99)),ROW(G11))),"")</f>
        <v/>
      </c>
      <c r="H12" s="44" t="str">
        <f t="array" ref="H12">IFERROR(INDEX(Лист1_склад!H:H,SMALL(IF(Лист1_склад!$A$2:$A$99&lt;&gt;"",ROW(Лист1_склад!$A$2:$A$99)),ROW(H11))),"")</f>
        <v/>
      </c>
      <c r="I12" s="44" t="str">
        <f t="array" ref="I12">IFERROR(INDEX(Лист1_склад!I:I,SMALL(IF(Лист1_склад!$A$2:$A$99&lt;&gt;"",ROW(Лист1_склад!$A$2:$A$99)),ROW(I11))),"")</f>
        <v/>
      </c>
      <c r="J12" s="44" t="str">
        <f t="array" ref="J12">IFERROR(INDEX(Лист1_склад!J:J,SMALL(IF(Лист1_склад!$A$2:$A$99&lt;&gt;"",ROW(Лист1_склад!$A$2:$A$99)),ROW(J11))),"")</f>
        <v/>
      </c>
      <c r="K12" s="44" t="str">
        <f t="array" ref="K12">IFERROR(INDEX(Лист1_склад!K:K,SMALL(IF(Лист1_склад!$A$2:$A$99&lt;&gt;"",ROW(Лист1_склад!$A$2:$A$99)),ROW(K11))),"")</f>
        <v/>
      </c>
    </row>
    <row r="13" spans="1:11" x14ac:dyDescent="0.25">
      <c r="A13" s="44" t="str">
        <f t="array" ref="A13">IFERROR(INDEX(Лист1_склад!A:A,SMALL(IF(Лист1_склад!$A$2:$A$99&lt;&gt;"",ROW(Лист1_склад!$A$2:$A$99)),ROW(A12))),"")</f>
        <v/>
      </c>
      <c r="B13" s="44" t="str">
        <f t="array" ref="B13">IFERROR(INDEX(Лист1_склад!B:B,SMALL(IF(Лист1_склад!$A$2:$A$99&lt;&gt;"",ROW(Лист1_склад!$A$2:$A$99)),ROW(B12))),"")</f>
        <v/>
      </c>
      <c r="C13" s="44" t="str">
        <f t="array" ref="C13">IFERROR(INDEX(Лист1_склад!C:C,SMALL(IF(Лист1_склад!$A$2:$A$99&lt;&gt;"",ROW(Лист1_склад!$A$2:$A$99)),ROW(C12))),"")</f>
        <v/>
      </c>
      <c r="D13" s="44" t="str">
        <f t="array" ref="D13">IFERROR(INDEX(Лист1_склад!D:D,SMALL(IF(Лист1_склад!$A$2:$A$99&lt;&gt;"",ROW(Лист1_склад!$A$2:$A$99)),ROW(D12))),"")</f>
        <v/>
      </c>
      <c r="E13" s="44" t="str">
        <f t="array" ref="E13">IFERROR(INDEX(Лист1_склад!E:E,SMALL(IF(Лист1_склад!$A$2:$A$99&lt;&gt;"",ROW(Лист1_склад!$A$2:$A$99)),ROW(E12))),"")</f>
        <v/>
      </c>
      <c r="F13" s="44" t="str">
        <f t="array" ref="F13">IFERROR(INDEX(Лист1_склад!F:F,SMALL(IF(Лист1_склад!$A$2:$A$99&lt;&gt;"",ROW(Лист1_склад!$A$2:$A$99)),ROW(F12))),"")</f>
        <v/>
      </c>
      <c r="G13" s="44" t="str">
        <f t="array" ref="G13">IFERROR(INDEX(Лист1_склад!G:G,SMALL(IF(Лист1_склад!$A$2:$A$99&lt;&gt;"",ROW(Лист1_склад!$A$2:$A$99)),ROW(G12))),"")</f>
        <v/>
      </c>
      <c r="H13" s="44" t="str">
        <f t="array" ref="H13">IFERROR(INDEX(Лист1_склад!H:H,SMALL(IF(Лист1_склад!$A$2:$A$99&lt;&gt;"",ROW(Лист1_склад!$A$2:$A$99)),ROW(H12))),"")</f>
        <v/>
      </c>
      <c r="I13" s="44" t="str">
        <f t="array" ref="I13">IFERROR(INDEX(Лист1_склад!I:I,SMALL(IF(Лист1_склад!$A$2:$A$99&lt;&gt;"",ROW(Лист1_склад!$A$2:$A$99)),ROW(I12))),"")</f>
        <v/>
      </c>
      <c r="J13" s="44" t="str">
        <f t="array" ref="J13">IFERROR(INDEX(Лист1_склад!J:J,SMALL(IF(Лист1_склад!$A$2:$A$99&lt;&gt;"",ROW(Лист1_склад!$A$2:$A$99)),ROW(J12))),"")</f>
        <v/>
      </c>
      <c r="K13" s="44" t="str">
        <f t="array" ref="K13">IFERROR(INDEX(Лист1_склад!K:K,SMALL(IF(Лист1_склад!$A$2:$A$99&lt;&gt;"",ROW(Лист1_склад!$A$2:$A$99)),ROW(K12))),"")</f>
        <v/>
      </c>
    </row>
    <row r="14" spans="1:11" x14ac:dyDescent="0.25">
      <c r="A14" s="44" t="str">
        <f t="array" ref="A14">IFERROR(INDEX(Лист1_склад!A:A,SMALL(IF(Лист1_склад!$A$2:$A$99&lt;&gt;"",ROW(Лист1_склад!$A$2:$A$99)),ROW(A13))),"")</f>
        <v/>
      </c>
      <c r="B14" s="44" t="str">
        <f t="array" ref="B14">IFERROR(INDEX(Лист1_склад!B:B,SMALL(IF(Лист1_склад!$A$2:$A$99&lt;&gt;"",ROW(Лист1_склад!$A$2:$A$99)),ROW(B13))),"")</f>
        <v/>
      </c>
      <c r="C14" s="44" t="str">
        <f t="array" ref="C14">IFERROR(INDEX(Лист1_склад!C:C,SMALL(IF(Лист1_склад!$A$2:$A$99&lt;&gt;"",ROW(Лист1_склад!$A$2:$A$99)),ROW(C13))),"")</f>
        <v/>
      </c>
      <c r="D14" s="44" t="str">
        <f t="array" ref="D14">IFERROR(INDEX(Лист1_склад!D:D,SMALL(IF(Лист1_склад!$A$2:$A$99&lt;&gt;"",ROW(Лист1_склад!$A$2:$A$99)),ROW(D13))),"")</f>
        <v/>
      </c>
      <c r="E14" s="44" t="str">
        <f t="array" ref="E14">IFERROR(INDEX(Лист1_склад!E:E,SMALL(IF(Лист1_склад!$A$2:$A$99&lt;&gt;"",ROW(Лист1_склад!$A$2:$A$99)),ROW(E13))),"")</f>
        <v/>
      </c>
      <c r="F14" s="44" t="str">
        <f t="array" ref="F14">IFERROR(INDEX(Лист1_склад!F:F,SMALL(IF(Лист1_склад!$A$2:$A$99&lt;&gt;"",ROW(Лист1_склад!$A$2:$A$99)),ROW(F13))),"")</f>
        <v/>
      </c>
      <c r="G14" s="44" t="str">
        <f t="array" ref="G14">IFERROR(INDEX(Лист1_склад!G:G,SMALL(IF(Лист1_склад!$A$2:$A$99&lt;&gt;"",ROW(Лист1_склад!$A$2:$A$99)),ROW(G13))),"")</f>
        <v/>
      </c>
      <c r="H14" s="44" t="str">
        <f t="array" ref="H14">IFERROR(INDEX(Лист1_склад!H:H,SMALL(IF(Лист1_склад!$A$2:$A$99&lt;&gt;"",ROW(Лист1_склад!$A$2:$A$99)),ROW(H13))),"")</f>
        <v/>
      </c>
      <c r="I14" s="44" t="str">
        <f t="array" ref="I14">IFERROR(INDEX(Лист1_склад!I:I,SMALL(IF(Лист1_склад!$A$2:$A$99&lt;&gt;"",ROW(Лист1_склад!$A$2:$A$99)),ROW(I13))),"")</f>
        <v/>
      </c>
      <c r="J14" s="44" t="str">
        <f t="array" ref="J14">IFERROR(INDEX(Лист1_склад!J:J,SMALL(IF(Лист1_склад!$A$2:$A$99&lt;&gt;"",ROW(Лист1_склад!$A$2:$A$99)),ROW(J13))),"")</f>
        <v/>
      </c>
      <c r="K14" s="44" t="str">
        <f t="array" ref="K14">IFERROR(INDEX(Лист1_склад!K:K,SMALL(IF(Лист1_склад!$A$2:$A$99&lt;&gt;"",ROW(Лист1_склад!$A$2:$A$99)),ROW(K13))),"")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6" sqref="C36"/>
    </sheetView>
  </sheetViews>
  <sheetFormatPr defaultRowHeight="15" x14ac:dyDescent="0.25"/>
  <cols>
    <col min="5" max="5" width="10.28515625" customWidth="1"/>
  </cols>
  <sheetData>
    <row r="1" spans="1:11" ht="30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12</v>
      </c>
      <c r="H1" s="3" t="s">
        <v>5</v>
      </c>
      <c r="I1" s="5" t="s">
        <v>6</v>
      </c>
      <c r="J1" s="9" t="s">
        <v>7</v>
      </c>
      <c r="K1" s="3" t="s">
        <v>8</v>
      </c>
    </row>
    <row r="2" spans="1:11" x14ac:dyDescent="0.25">
      <c r="A2" s="45">
        <f t="array" ref="A2">IFERROR(INDEX(Лист1_склад!A:A,SMALL(IF((Лист1_склад!$A$2:$A$99="")*(Лист1_склад!$L$2:$L$99="")*(Лист1_склад!$E$2:$E$99&lt;&gt;"Некондиция"),ROW(Лист1_склад!$A$2:$A$99)),ROW(A1))),"")</f>
        <v>0</v>
      </c>
      <c r="B2" s="45" t="str">
        <f t="array" ref="B2">IFERROR(INDEX(Лист1_склад!B:B,SMALL(IF((Лист1_склад!$A$2:$A$99="")*(Лист1_склад!$L$2:$L$99="")*(Лист1_склад!$E$2:$E$99&lt;&gt;"Некондиция"),ROW(Лист1_склад!$A$2:$A$99)),ROW(B1))),"")</f>
        <v>87Р</v>
      </c>
      <c r="C2" s="45">
        <f t="array" ref="C2">IFERROR(INDEX(Лист1_склад!C:C,SMALL(IF((Лист1_склад!$A$2:$A$99="")*(Лист1_склад!$L$2:$L$99="")*(Лист1_склад!$E$2:$E$99&lt;&gt;"Некондиция"),ROW(Лист1_склад!$A$2:$A$99)),ROW(C1))),"")</f>
        <v>12</v>
      </c>
      <c r="D2" s="45">
        <f t="array" ref="D2">IFERROR(INDEX(Лист1_склад!D:D,SMALL(IF((Лист1_склад!$A$2:$A$99="")*(Лист1_склад!$L$2:$L$99="")*(Лист1_склад!$E$2:$E$99&lt;&gt;"Некондиция"),ROW(Лист1_склад!$A$2:$A$99)),ROW(D1))),"")</f>
        <v>112</v>
      </c>
      <c r="E2" s="45" t="str">
        <f t="array" ref="E2">IFERROR(INDEX(Лист1_склад!E:E,SMALL(IF((Лист1_склад!$A$2:$A$99="")*(Лист1_склад!$L$2:$L$99="")*(Лист1_склад!$E$2:$E$99&lt;&gt;"Некондиция"),ROW(Лист1_склад!$A$2:$A$99)),ROW(E1))),"")</f>
        <v>Экспорт</v>
      </c>
      <c r="F2" s="45" t="str">
        <f t="array" ref="F2">IFERROR(INDEX(Лист1_склад!F:F,SMALL(IF((Лист1_склад!$A$2:$A$99="")*(Лист1_склад!$L$2:$L$99="")*(Лист1_склад!$E$2:$E$99&lt;&gt;"Некондиция"),ROW(Лист1_склад!$A$2:$A$99)),ROW(F1))),"")</f>
        <v>1</v>
      </c>
      <c r="G2" s="45">
        <f t="array" ref="G2">IFERROR(INDEX(Лист1_склад!G:G,SMALL(IF((Лист1_склад!$A$2:$A$99="")*(Лист1_склад!$L$2:$L$99="")*(Лист1_склад!$E$2:$E$99&lt;&gt;"Некондиция"),ROW(Лист1_склад!$A$2:$A$99)),ROW(G1))),"")</f>
        <v>8</v>
      </c>
      <c r="H2" s="45">
        <f t="array" ref="H2">IFERROR(INDEX(Лист1_склад!H:H,SMALL(IF((Лист1_склад!$A$2:$A$99="")*(Лист1_склад!$L$2:$L$99="")*(Лист1_склад!$E$2:$E$99&lt;&gt;"Некондиция"),ROW(Лист1_склад!$A$2:$A$99)),ROW(H1))),"")</f>
        <v>12</v>
      </c>
      <c r="I2" s="45">
        <f t="array" ref="I2">IFERROR(INDEX(Лист1_склад!I:I,SMALL(IF((Лист1_склад!$A$2:$A$99="")*(Лист1_склад!$L$2:$L$99="")*(Лист1_склад!$E$2:$E$99&lt;&gt;"Некондиция"),ROW(Лист1_склад!$A$2:$A$99)),ROW(I1))),"")</f>
        <v>0</v>
      </c>
      <c r="J2" s="45">
        <f t="array" ref="J2">IFERROR(INDEX(Лист1_склад!J:J,SMALL(IF((Лист1_склад!$A$2:$A$99="")*(Лист1_склад!$L$2:$L$99="")*(Лист1_склад!$E$2:$E$99&lt;&gt;"Некондиция"),ROW(Лист1_склад!$A$2:$A$99)),ROW(J1))),"")</f>
        <v>0</v>
      </c>
      <c r="K2" s="45">
        <f t="array" ref="K2">IFERROR(INDEX(Лист1_склад!K:K,SMALL(IF((Лист1_склад!$A$2:$A$99="")*(Лист1_склад!$L$2:$L$99="")*(Лист1_склад!$E$2:$E$99&lt;&gt;"Некондиция"),ROW(Лист1_склад!$A$2:$A$99)),ROW(K1))),"")</f>
        <v>0</v>
      </c>
    </row>
    <row r="3" spans="1:11" x14ac:dyDescent="0.25">
      <c r="A3" s="45">
        <f t="array" ref="A3">IFERROR(INDEX(Лист1_склад!A:A,SMALL(IF((Лист1_склад!$A$2:$A$99="")*(Лист1_склад!$L$2:$L$99="")*(Лист1_склад!$E$2:$E$99&lt;&gt;"Некондиция"),ROW(Лист1_склад!$A$2:$A$99)),ROW(A2))),"")</f>
        <v>0</v>
      </c>
      <c r="B3" s="45" t="str">
        <f t="array" ref="B3">IFERROR(INDEX(Лист1_склад!B:B,SMALL(IF((Лист1_склад!$A$2:$A$99="")*(Лист1_склад!$L$2:$L$99="")*(Лист1_склад!$E$2:$E$99&lt;&gt;"Некондиция"),ROW(Лист1_склад!$A$2:$A$99)),ROW(B2))),"")</f>
        <v>ОО7</v>
      </c>
      <c r="C3" s="45">
        <f t="array" ref="C3">IFERROR(INDEX(Лист1_склад!C:C,SMALL(IF((Лист1_склад!$A$2:$A$99="")*(Лист1_склад!$L$2:$L$99="")*(Лист1_склад!$E$2:$E$99&lt;&gt;"Некондиция"),ROW(Лист1_склад!$A$2:$A$99)),ROW(C2))),"")</f>
        <v>24</v>
      </c>
      <c r="D3" s="45">
        <f t="array" ref="D3">IFERROR(INDEX(Лист1_склад!D:D,SMALL(IF((Лист1_склад!$A$2:$A$99="")*(Лист1_склад!$L$2:$L$99="")*(Лист1_склад!$E$2:$E$99&lt;&gt;"Некондиция"),ROW(Лист1_склад!$A$2:$A$99)),ROW(D2))),"")</f>
        <v>235</v>
      </c>
      <c r="E3" s="45" t="str">
        <f t="array" ref="E3">IFERROR(INDEX(Лист1_склад!E:E,SMALL(IF((Лист1_склад!$A$2:$A$99="")*(Лист1_склад!$L$2:$L$99="")*(Лист1_склад!$E$2:$E$99&lt;&gt;"Некондиция"),ROW(Лист1_склад!$A$2:$A$99)),ROW(E2))),"")</f>
        <v>По району</v>
      </c>
      <c r="F3" s="45" t="str">
        <f t="array" ref="F3">IFERROR(INDEX(Лист1_склад!F:F,SMALL(IF((Лист1_склад!$A$2:$A$99="")*(Лист1_склад!$L$2:$L$99="")*(Лист1_склад!$E$2:$E$99&lt;&gt;"Некондиция"),ROW(Лист1_склад!$A$2:$A$99)),ROW(F2))),"")</f>
        <v>1</v>
      </c>
      <c r="G3" s="45">
        <f t="array" ref="G3">IFERROR(INDEX(Лист1_склад!G:G,SMALL(IF((Лист1_склад!$A$2:$A$99="")*(Лист1_склад!$L$2:$L$99="")*(Лист1_склад!$E$2:$E$99&lt;&gt;"Некондиция"),ROW(Лист1_склад!$A$2:$A$99)),ROW(G2))),"")</f>
        <v>28</v>
      </c>
      <c r="H3" s="45">
        <f t="array" ref="H3">IFERROR(INDEX(Лист1_склад!H:H,SMALL(IF((Лист1_склад!$A$2:$A$99="")*(Лист1_склад!$L$2:$L$99="")*(Лист1_склад!$E$2:$E$99&lt;&gt;"Некондиция"),ROW(Лист1_склад!$A$2:$A$99)),ROW(H2))),"")</f>
        <v>35</v>
      </c>
      <c r="I3" s="45">
        <f t="array" ref="I3">IFERROR(INDEX(Лист1_склад!I:I,SMALL(IF((Лист1_склад!$A$2:$A$99="")*(Лист1_склад!$L$2:$L$99="")*(Лист1_склад!$E$2:$E$99&lt;&gt;"Некондиция"),ROW(Лист1_склад!$A$2:$A$99)),ROW(I2))),"")</f>
        <v>0</v>
      </c>
      <c r="J3" s="45">
        <f t="array" ref="J3">IFERROR(INDEX(Лист1_склад!J:J,SMALL(IF((Лист1_склад!$A$2:$A$99="")*(Лист1_склад!$L$2:$L$99="")*(Лист1_склад!$E$2:$E$99&lt;&gt;"Некондиция"),ROW(Лист1_склад!$A$2:$A$99)),ROW(J2))),"")</f>
        <v>0</v>
      </c>
      <c r="K3" s="45">
        <f t="array" ref="K3">IFERROR(INDEX(Лист1_склад!K:K,SMALL(IF((Лист1_склад!$A$2:$A$99="")*(Лист1_склад!$L$2:$L$99="")*(Лист1_склад!$E$2:$E$99&lt;&gt;"Некондиция"),ROW(Лист1_склад!$A$2:$A$99)),ROW(K2))),"")</f>
        <v>0</v>
      </c>
    </row>
    <row r="4" spans="1:11" x14ac:dyDescent="0.25">
      <c r="A4" s="45">
        <f t="array" ref="A4">IFERROR(INDEX(Лист1_склад!A:A,SMALL(IF((Лист1_склад!$A$2:$A$99="")*(Лист1_склад!$L$2:$L$99="")*(Лист1_склад!$E$2:$E$99&lt;&gt;"Некондиция"),ROW(Лист1_склад!$A$2:$A$99)),ROW(A3))),"")</f>
        <v>0</v>
      </c>
      <c r="B4" s="45">
        <f t="array" ref="B4">IFERROR(INDEX(Лист1_склад!B:B,SMALL(IF((Лист1_склад!$A$2:$A$99="")*(Лист1_склад!$L$2:$L$99="")*(Лист1_склад!$E$2:$E$99&lt;&gt;"Некондиция"),ROW(Лист1_склад!$A$2:$A$99)),ROW(B3))),"")</f>
        <v>0</v>
      </c>
      <c r="C4" s="45">
        <f t="array" ref="C4">IFERROR(INDEX(Лист1_склад!C:C,SMALL(IF((Лист1_склад!$A$2:$A$99="")*(Лист1_склад!$L$2:$L$99="")*(Лист1_склад!$E$2:$E$99&lt;&gt;"Некондиция"),ROW(Лист1_склад!$A$2:$A$99)),ROW(C3))),"")</f>
        <v>0</v>
      </c>
      <c r="D4" s="45">
        <f t="array" ref="D4">IFERROR(INDEX(Лист1_склад!D:D,SMALL(IF((Лист1_склад!$A$2:$A$99="")*(Лист1_склад!$L$2:$L$99="")*(Лист1_склад!$E$2:$E$99&lt;&gt;"Некондиция"),ROW(Лист1_склад!$A$2:$A$99)),ROW(D3))),"")</f>
        <v>0</v>
      </c>
      <c r="E4" s="45">
        <f t="array" ref="E4">IFERROR(INDEX(Лист1_склад!E:E,SMALL(IF((Лист1_склад!$A$2:$A$99="")*(Лист1_склад!$L$2:$L$99="")*(Лист1_склад!$E$2:$E$99&lt;&gt;"Некондиция"),ROW(Лист1_склад!$A$2:$A$99)),ROW(E3))),"")</f>
        <v>0</v>
      </c>
      <c r="F4" s="45">
        <f t="array" ref="F4">IFERROR(INDEX(Лист1_склад!F:F,SMALL(IF((Лист1_склад!$A$2:$A$99="")*(Лист1_склад!$L$2:$L$99="")*(Лист1_склад!$E$2:$E$99&lt;&gt;"Некондиция"),ROW(Лист1_склад!$A$2:$A$99)),ROW(F3))),"")</f>
        <v>0</v>
      </c>
      <c r="G4" s="45">
        <f t="array" ref="G4">IFERROR(INDEX(Лист1_склад!G:G,SMALL(IF((Лист1_склад!$A$2:$A$99="")*(Лист1_склад!$L$2:$L$99="")*(Лист1_склад!$E$2:$E$99&lt;&gt;"Некондиция"),ROW(Лист1_склад!$A$2:$A$99)),ROW(G3))),"")</f>
        <v>0</v>
      </c>
      <c r="H4" s="45">
        <f t="array" ref="H4">IFERROR(INDEX(Лист1_склад!H:H,SMALL(IF((Лист1_склад!$A$2:$A$99="")*(Лист1_склад!$L$2:$L$99="")*(Лист1_склад!$E$2:$E$99&lt;&gt;"Некондиция"),ROW(Лист1_склад!$A$2:$A$99)),ROW(H3))),"")</f>
        <v>0</v>
      </c>
      <c r="I4" s="45">
        <f t="array" ref="I4">IFERROR(INDEX(Лист1_склад!I:I,SMALL(IF((Лист1_склад!$A$2:$A$99="")*(Лист1_склад!$L$2:$L$99="")*(Лист1_склад!$E$2:$E$99&lt;&gt;"Некондиция"),ROW(Лист1_склад!$A$2:$A$99)),ROW(I3))),"")</f>
        <v>0</v>
      </c>
      <c r="J4" s="45">
        <f t="array" ref="J4">IFERROR(INDEX(Лист1_склад!J:J,SMALL(IF((Лист1_склад!$A$2:$A$99="")*(Лист1_склад!$L$2:$L$99="")*(Лист1_склад!$E$2:$E$99&lt;&gt;"Некондиция"),ROW(Лист1_склад!$A$2:$A$99)),ROW(J3))),"")</f>
        <v>0</v>
      </c>
      <c r="K4" s="45">
        <f t="array" ref="K4">IFERROR(INDEX(Лист1_склад!K:K,SMALL(IF((Лист1_склад!$A$2:$A$99="")*(Лист1_склад!$L$2:$L$99="")*(Лист1_склад!$E$2:$E$99&lt;&gt;"Некондиция"),ROW(Лист1_склад!$A$2:$A$99)),ROW(K3))),"")</f>
        <v>0</v>
      </c>
    </row>
    <row r="5" spans="1:11" x14ac:dyDescent="0.25">
      <c r="A5" s="45">
        <f t="array" ref="A5">IFERROR(INDEX(Лист1_склад!A:A,SMALL(IF((Лист1_склад!$A$2:$A$99="")*(Лист1_склад!$L$2:$L$99="")*(Лист1_склад!$E$2:$E$99&lt;&gt;"Некондиция"),ROW(Лист1_склад!$A$2:$A$99)),ROW(A4))),"")</f>
        <v>0</v>
      </c>
      <c r="B5" s="45">
        <f t="array" ref="B5">IFERROR(INDEX(Лист1_склад!B:B,SMALL(IF((Лист1_склад!$A$2:$A$99="")*(Лист1_склад!$L$2:$L$99="")*(Лист1_склад!$E$2:$E$99&lt;&gt;"Некондиция"),ROW(Лист1_склад!$A$2:$A$99)),ROW(B4))),"")</f>
        <v>0</v>
      </c>
      <c r="C5" s="45">
        <f t="array" ref="C5">IFERROR(INDEX(Лист1_склад!C:C,SMALL(IF((Лист1_склад!$A$2:$A$99="")*(Лист1_склад!$L$2:$L$99="")*(Лист1_склад!$E$2:$E$99&lt;&gt;"Некондиция"),ROW(Лист1_склад!$A$2:$A$99)),ROW(C4))),"")</f>
        <v>0</v>
      </c>
      <c r="D5" s="45">
        <f t="array" ref="D5">IFERROR(INDEX(Лист1_склад!D:D,SMALL(IF((Лист1_склад!$A$2:$A$99="")*(Лист1_склад!$L$2:$L$99="")*(Лист1_склад!$E$2:$E$99&lt;&gt;"Некондиция"),ROW(Лист1_склад!$A$2:$A$99)),ROW(D4))),"")</f>
        <v>0</v>
      </c>
      <c r="E5" s="45">
        <f t="array" ref="E5">IFERROR(INDEX(Лист1_склад!E:E,SMALL(IF((Лист1_склад!$A$2:$A$99="")*(Лист1_склад!$L$2:$L$99="")*(Лист1_склад!$E$2:$E$99&lt;&gt;"Некондиция"),ROW(Лист1_склад!$A$2:$A$99)),ROW(E4))),"")</f>
        <v>0</v>
      </c>
      <c r="F5" s="45">
        <f t="array" ref="F5">IFERROR(INDEX(Лист1_склад!F:F,SMALL(IF((Лист1_склад!$A$2:$A$99="")*(Лист1_склад!$L$2:$L$99="")*(Лист1_склад!$E$2:$E$99&lt;&gt;"Некондиция"),ROW(Лист1_склад!$A$2:$A$99)),ROW(F4))),"")</f>
        <v>0</v>
      </c>
      <c r="G5" s="45">
        <f t="array" ref="G5">IFERROR(INDEX(Лист1_склад!G:G,SMALL(IF((Лист1_склад!$A$2:$A$99="")*(Лист1_склад!$L$2:$L$99="")*(Лист1_склад!$E$2:$E$99&lt;&gt;"Некондиция"),ROW(Лист1_склад!$A$2:$A$99)),ROW(G4))),"")</f>
        <v>0</v>
      </c>
      <c r="H5" s="45">
        <f t="array" ref="H5">IFERROR(INDEX(Лист1_склад!H:H,SMALL(IF((Лист1_склад!$A$2:$A$99="")*(Лист1_склад!$L$2:$L$99="")*(Лист1_склад!$E$2:$E$99&lt;&gt;"Некондиция"),ROW(Лист1_склад!$A$2:$A$99)),ROW(H4))),"")</f>
        <v>0</v>
      </c>
      <c r="I5" s="45">
        <f t="array" ref="I5">IFERROR(INDEX(Лист1_склад!I:I,SMALL(IF((Лист1_склад!$A$2:$A$99="")*(Лист1_склад!$L$2:$L$99="")*(Лист1_склад!$E$2:$E$99&lt;&gt;"Некондиция"),ROW(Лист1_склад!$A$2:$A$99)),ROW(I4))),"")</f>
        <v>0</v>
      </c>
      <c r="J5" s="45">
        <f t="array" ref="J5">IFERROR(INDEX(Лист1_склад!J:J,SMALL(IF((Лист1_склад!$A$2:$A$99="")*(Лист1_склад!$L$2:$L$99="")*(Лист1_склад!$E$2:$E$99&lt;&gt;"Некондиция"),ROW(Лист1_склад!$A$2:$A$99)),ROW(J4))),"")</f>
        <v>0</v>
      </c>
      <c r="K5" s="45">
        <f t="array" ref="K5">IFERROR(INDEX(Лист1_склад!K:K,SMALL(IF((Лист1_склад!$A$2:$A$99="")*(Лист1_склад!$L$2:$L$99="")*(Лист1_склад!$E$2:$E$99&lt;&gt;"Некондиция"),ROW(Лист1_склад!$A$2:$A$99)),ROW(K4))),"")</f>
        <v>0</v>
      </c>
    </row>
    <row r="6" spans="1:11" x14ac:dyDescent="0.25">
      <c r="A6" s="45">
        <f t="array" ref="A6">IFERROR(INDEX(Лист1_склад!A:A,SMALL(IF((Лист1_склад!$A$2:$A$99="")*(Лист1_склад!$L$2:$L$99="")*(Лист1_склад!$E$2:$E$99&lt;&gt;"Некондиция"),ROW(Лист1_склад!$A$2:$A$99)),ROW(A5))),"")</f>
        <v>0</v>
      </c>
      <c r="B6" s="45">
        <f t="array" ref="B6">IFERROR(INDEX(Лист1_склад!B:B,SMALL(IF((Лист1_склад!$A$2:$A$99="")*(Лист1_склад!$L$2:$L$99="")*(Лист1_склад!$E$2:$E$99&lt;&gt;"Некондиция"),ROW(Лист1_склад!$A$2:$A$99)),ROW(B5))),"")</f>
        <v>0</v>
      </c>
      <c r="C6" s="45">
        <f t="array" ref="C6">IFERROR(INDEX(Лист1_склад!C:C,SMALL(IF((Лист1_склад!$A$2:$A$99="")*(Лист1_склад!$L$2:$L$99="")*(Лист1_склад!$E$2:$E$99&lt;&gt;"Некондиция"),ROW(Лист1_склад!$A$2:$A$99)),ROW(C5))),"")</f>
        <v>0</v>
      </c>
      <c r="D6" s="45">
        <f t="array" ref="D6">IFERROR(INDEX(Лист1_склад!D:D,SMALL(IF((Лист1_склад!$A$2:$A$99="")*(Лист1_склад!$L$2:$L$99="")*(Лист1_склад!$E$2:$E$99&lt;&gt;"Некондиция"),ROW(Лист1_склад!$A$2:$A$99)),ROW(D5))),"")</f>
        <v>0</v>
      </c>
      <c r="E6" s="45">
        <f t="array" ref="E6">IFERROR(INDEX(Лист1_склад!E:E,SMALL(IF((Лист1_склад!$A$2:$A$99="")*(Лист1_склад!$L$2:$L$99="")*(Лист1_склад!$E$2:$E$99&lt;&gt;"Некондиция"),ROW(Лист1_склад!$A$2:$A$99)),ROW(E5))),"")</f>
        <v>0</v>
      </c>
      <c r="F6" s="45">
        <f t="array" ref="F6">IFERROR(INDEX(Лист1_склад!F:F,SMALL(IF((Лист1_склад!$A$2:$A$99="")*(Лист1_склад!$L$2:$L$99="")*(Лист1_склад!$E$2:$E$99&lt;&gt;"Некондиция"),ROW(Лист1_склад!$A$2:$A$99)),ROW(F5))),"")</f>
        <v>0</v>
      </c>
      <c r="G6" s="45">
        <f t="array" ref="G6">IFERROR(INDEX(Лист1_склад!G:G,SMALL(IF((Лист1_склад!$A$2:$A$99="")*(Лист1_склад!$L$2:$L$99="")*(Лист1_склад!$E$2:$E$99&lt;&gt;"Некондиция"),ROW(Лист1_склад!$A$2:$A$99)),ROW(G5))),"")</f>
        <v>0</v>
      </c>
      <c r="H6" s="45">
        <f t="array" ref="H6">IFERROR(INDEX(Лист1_склад!H:H,SMALL(IF((Лист1_склад!$A$2:$A$99="")*(Лист1_склад!$L$2:$L$99="")*(Лист1_склад!$E$2:$E$99&lt;&gt;"Некондиция"),ROW(Лист1_склад!$A$2:$A$99)),ROW(H5))),"")</f>
        <v>0</v>
      </c>
      <c r="I6" s="45">
        <f t="array" ref="I6">IFERROR(INDEX(Лист1_склад!I:I,SMALL(IF((Лист1_склад!$A$2:$A$99="")*(Лист1_склад!$L$2:$L$99="")*(Лист1_склад!$E$2:$E$99&lt;&gt;"Некондиция"),ROW(Лист1_склад!$A$2:$A$99)),ROW(I5))),"")</f>
        <v>0</v>
      </c>
      <c r="J6" s="45">
        <f t="array" ref="J6">IFERROR(INDEX(Лист1_склад!J:J,SMALL(IF((Лист1_склад!$A$2:$A$99="")*(Лист1_склад!$L$2:$L$99="")*(Лист1_склад!$E$2:$E$99&lt;&gt;"Некондиция"),ROW(Лист1_склад!$A$2:$A$99)),ROW(J5))),"")</f>
        <v>0</v>
      </c>
      <c r="K6" s="45">
        <f t="array" ref="K6">IFERROR(INDEX(Лист1_склад!K:K,SMALL(IF((Лист1_склад!$A$2:$A$99="")*(Лист1_склад!$L$2:$L$99="")*(Лист1_склад!$E$2:$E$99&lt;&gt;"Некондиция"),ROW(Лист1_склад!$A$2:$A$99)),ROW(K5))),"")</f>
        <v>0</v>
      </c>
    </row>
    <row r="7" spans="1:11" x14ac:dyDescent="0.25">
      <c r="A7" s="45">
        <f t="array" ref="A7">IFERROR(INDEX(Лист1_склад!A:A,SMALL(IF((Лист1_склад!$A$2:$A$99="")*(Лист1_склад!$L$2:$L$99="")*(Лист1_склад!$E$2:$E$99&lt;&gt;"Некондиция"),ROW(Лист1_склад!$A$2:$A$99)),ROW(A6))),"")</f>
        <v>0</v>
      </c>
      <c r="B7" s="45">
        <f t="array" ref="B7">IFERROR(INDEX(Лист1_склад!B:B,SMALL(IF((Лист1_склад!$A$2:$A$99="")*(Лист1_склад!$L$2:$L$99="")*(Лист1_склад!$E$2:$E$99&lt;&gt;"Некондиция"),ROW(Лист1_склад!$A$2:$A$99)),ROW(B6))),"")</f>
        <v>0</v>
      </c>
      <c r="C7" s="45">
        <f t="array" ref="C7">IFERROR(INDEX(Лист1_склад!C:C,SMALL(IF((Лист1_склад!$A$2:$A$99="")*(Лист1_склад!$L$2:$L$99="")*(Лист1_склад!$E$2:$E$99&lt;&gt;"Некондиция"),ROW(Лист1_склад!$A$2:$A$99)),ROW(C6))),"")</f>
        <v>0</v>
      </c>
      <c r="D7" s="45">
        <f t="array" ref="D7">IFERROR(INDEX(Лист1_склад!D:D,SMALL(IF((Лист1_склад!$A$2:$A$99="")*(Лист1_склад!$L$2:$L$99="")*(Лист1_склад!$E$2:$E$99&lt;&gt;"Некондиция"),ROW(Лист1_склад!$A$2:$A$99)),ROW(D6))),"")</f>
        <v>0</v>
      </c>
      <c r="E7" s="45">
        <f t="array" ref="E7">IFERROR(INDEX(Лист1_склад!E:E,SMALL(IF((Лист1_склад!$A$2:$A$99="")*(Лист1_склад!$L$2:$L$99="")*(Лист1_склад!$E$2:$E$99&lt;&gt;"Некондиция"),ROW(Лист1_склад!$A$2:$A$99)),ROW(E6))),"")</f>
        <v>0</v>
      </c>
      <c r="F7" s="45">
        <f t="array" ref="F7">IFERROR(INDEX(Лист1_склад!F:F,SMALL(IF((Лист1_склад!$A$2:$A$99="")*(Лист1_склад!$L$2:$L$99="")*(Лист1_склад!$E$2:$E$99&lt;&gt;"Некондиция"),ROW(Лист1_склад!$A$2:$A$99)),ROW(F6))),"")</f>
        <v>0</v>
      </c>
      <c r="G7" s="45">
        <f t="array" ref="G7">IFERROR(INDEX(Лист1_склад!G:G,SMALL(IF((Лист1_склад!$A$2:$A$99="")*(Лист1_склад!$L$2:$L$99="")*(Лист1_склад!$E$2:$E$99&lt;&gt;"Некондиция"),ROW(Лист1_склад!$A$2:$A$99)),ROW(G6))),"")</f>
        <v>0</v>
      </c>
      <c r="H7" s="45">
        <f t="array" ref="H7">IFERROR(INDEX(Лист1_склад!H:H,SMALL(IF((Лист1_склад!$A$2:$A$99="")*(Лист1_склад!$L$2:$L$99="")*(Лист1_склад!$E$2:$E$99&lt;&gt;"Некондиция"),ROW(Лист1_склад!$A$2:$A$99)),ROW(H6))),"")</f>
        <v>0</v>
      </c>
      <c r="I7" s="45">
        <f t="array" ref="I7">IFERROR(INDEX(Лист1_склад!I:I,SMALL(IF((Лист1_склад!$A$2:$A$99="")*(Лист1_склад!$L$2:$L$99="")*(Лист1_склад!$E$2:$E$99&lt;&gt;"Некондиция"),ROW(Лист1_склад!$A$2:$A$99)),ROW(I6))),"")</f>
        <v>0</v>
      </c>
      <c r="J7" s="45">
        <f t="array" ref="J7">IFERROR(INDEX(Лист1_склад!J:J,SMALL(IF((Лист1_склад!$A$2:$A$99="")*(Лист1_склад!$L$2:$L$99="")*(Лист1_склад!$E$2:$E$99&lt;&gt;"Некондиция"),ROW(Лист1_склад!$A$2:$A$99)),ROW(J6))),"")</f>
        <v>0</v>
      </c>
      <c r="K7" s="45">
        <f t="array" ref="K7">IFERROR(INDEX(Лист1_склад!K:K,SMALL(IF((Лист1_склад!$A$2:$A$99="")*(Лист1_склад!$L$2:$L$99="")*(Лист1_склад!$E$2:$E$99&lt;&gt;"Некондиция"),ROW(Лист1_склад!$A$2:$A$99)),ROW(K6))),"")</f>
        <v>0</v>
      </c>
    </row>
    <row r="8" spans="1:11" x14ac:dyDescent="0.25">
      <c r="A8" s="45">
        <f t="array" ref="A8">IFERROR(INDEX(Лист1_склад!A:A,SMALL(IF((Лист1_склад!$A$2:$A$99="")*(Лист1_склад!$L$2:$L$99="")*(Лист1_склад!$E$2:$E$99&lt;&gt;"Некондиция"),ROW(Лист1_склад!$A$2:$A$99)),ROW(A7))),"")</f>
        <v>0</v>
      </c>
      <c r="B8" s="45">
        <f t="array" ref="B8">IFERROR(INDEX(Лист1_склад!B:B,SMALL(IF((Лист1_склад!$A$2:$A$99="")*(Лист1_склад!$L$2:$L$99="")*(Лист1_склад!$E$2:$E$99&lt;&gt;"Некондиция"),ROW(Лист1_склад!$A$2:$A$99)),ROW(B7))),"")</f>
        <v>0</v>
      </c>
      <c r="C8" s="45">
        <f t="array" ref="C8">IFERROR(INDEX(Лист1_склад!C:C,SMALL(IF((Лист1_склад!$A$2:$A$99="")*(Лист1_склад!$L$2:$L$99="")*(Лист1_склад!$E$2:$E$99&lt;&gt;"Некондиция"),ROW(Лист1_склад!$A$2:$A$99)),ROW(C7))),"")</f>
        <v>0</v>
      </c>
      <c r="D8" s="45">
        <f t="array" ref="D8">IFERROR(INDEX(Лист1_склад!D:D,SMALL(IF((Лист1_склад!$A$2:$A$99="")*(Лист1_склад!$L$2:$L$99="")*(Лист1_склад!$E$2:$E$99&lt;&gt;"Некондиция"),ROW(Лист1_склад!$A$2:$A$99)),ROW(D7))),"")</f>
        <v>0</v>
      </c>
      <c r="E8" s="45">
        <f t="array" ref="E8">IFERROR(INDEX(Лист1_склад!E:E,SMALL(IF((Лист1_склад!$A$2:$A$99="")*(Лист1_склад!$L$2:$L$99="")*(Лист1_склад!$E$2:$E$99&lt;&gt;"Некондиция"),ROW(Лист1_склад!$A$2:$A$99)),ROW(E7))),"")</f>
        <v>0</v>
      </c>
      <c r="F8" s="45">
        <f t="array" ref="F8">IFERROR(INDEX(Лист1_склад!F:F,SMALL(IF((Лист1_склад!$A$2:$A$99="")*(Лист1_склад!$L$2:$L$99="")*(Лист1_склад!$E$2:$E$99&lt;&gt;"Некондиция"),ROW(Лист1_склад!$A$2:$A$99)),ROW(F7))),"")</f>
        <v>0</v>
      </c>
      <c r="G8" s="45">
        <f t="array" ref="G8">IFERROR(INDEX(Лист1_склад!G:G,SMALL(IF((Лист1_склад!$A$2:$A$99="")*(Лист1_склад!$L$2:$L$99="")*(Лист1_склад!$E$2:$E$99&lt;&gt;"Некондиция"),ROW(Лист1_склад!$A$2:$A$99)),ROW(G7))),"")</f>
        <v>0</v>
      </c>
      <c r="H8" s="45">
        <f t="array" ref="H8">IFERROR(INDEX(Лист1_склад!H:H,SMALL(IF((Лист1_склад!$A$2:$A$99="")*(Лист1_склад!$L$2:$L$99="")*(Лист1_склад!$E$2:$E$99&lt;&gt;"Некондиция"),ROW(Лист1_склад!$A$2:$A$99)),ROW(H7))),"")</f>
        <v>0</v>
      </c>
      <c r="I8" s="45">
        <f t="array" ref="I8">IFERROR(INDEX(Лист1_склад!I:I,SMALL(IF((Лист1_склад!$A$2:$A$99="")*(Лист1_склад!$L$2:$L$99="")*(Лист1_склад!$E$2:$E$99&lt;&gt;"Некондиция"),ROW(Лист1_склад!$A$2:$A$99)),ROW(I7))),"")</f>
        <v>0</v>
      </c>
      <c r="J8" s="45">
        <f t="array" ref="J8">IFERROR(INDEX(Лист1_склад!J:J,SMALL(IF((Лист1_склад!$A$2:$A$99="")*(Лист1_склад!$L$2:$L$99="")*(Лист1_склад!$E$2:$E$99&lt;&gt;"Некондиция"),ROW(Лист1_склад!$A$2:$A$99)),ROW(J7))),"")</f>
        <v>0</v>
      </c>
      <c r="K8" s="45">
        <f t="array" ref="K8">IFERROR(INDEX(Лист1_склад!K:K,SMALL(IF((Лист1_склад!$A$2:$A$99="")*(Лист1_склад!$L$2:$L$99="")*(Лист1_склад!$E$2:$E$99&lt;&gt;"Некондиция"),ROW(Лист1_склад!$A$2:$A$99)),ROW(K7))),"")</f>
        <v>0</v>
      </c>
    </row>
    <row r="9" spans="1:11" x14ac:dyDescent="0.25">
      <c r="A9" s="45">
        <f t="array" ref="A9">IFERROR(INDEX(Лист1_склад!A:A,SMALL(IF((Лист1_склад!$A$2:$A$99="")*(Лист1_склад!$L$2:$L$99="")*(Лист1_склад!$E$2:$E$99&lt;&gt;"Некондиция"),ROW(Лист1_склад!$A$2:$A$99)),ROW(A8))),"")</f>
        <v>0</v>
      </c>
      <c r="B9" s="45">
        <f t="array" ref="B9">IFERROR(INDEX(Лист1_склад!B:B,SMALL(IF((Лист1_склад!$A$2:$A$99="")*(Лист1_склад!$L$2:$L$99="")*(Лист1_склад!$E$2:$E$99&lt;&gt;"Некондиция"),ROW(Лист1_склад!$A$2:$A$99)),ROW(B8))),"")</f>
        <v>0</v>
      </c>
      <c r="C9" s="45">
        <f t="array" ref="C9">IFERROR(INDEX(Лист1_склад!C:C,SMALL(IF((Лист1_склад!$A$2:$A$99="")*(Лист1_склад!$L$2:$L$99="")*(Лист1_склад!$E$2:$E$99&lt;&gt;"Некондиция"),ROW(Лист1_склад!$A$2:$A$99)),ROW(C8))),"")</f>
        <v>0</v>
      </c>
      <c r="D9" s="45">
        <f t="array" ref="D9">IFERROR(INDEX(Лист1_склад!D:D,SMALL(IF((Лист1_склад!$A$2:$A$99="")*(Лист1_склад!$L$2:$L$99="")*(Лист1_склад!$E$2:$E$99&lt;&gt;"Некондиция"),ROW(Лист1_склад!$A$2:$A$99)),ROW(D8))),"")</f>
        <v>0</v>
      </c>
      <c r="E9" s="45">
        <f t="array" ref="E9">IFERROR(INDEX(Лист1_склад!E:E,SMALL(IF((Лист1_склад!$A$2:$A$99="")*(Лист1_склад!$L$2:$L$99="")*(Лист1_склад!$E$2:$E$99&lt;&gt;"Некондиция"),ROW(Лист1_склад!$A$2:$A$99)),ROW(E8))),"")</f>
        <v>0</v>
      </c>
      <c r="F9" s="45">
        <f t="array" ref="F9">IFERROR(INDEX(Лист1_склад!F:F,SMALL(IF((Лист1_склад!$A$2:$A$99="")*(Лист1_склад!$L$2:$L$99="")*(Лист1_склад!$E$2:$E$99&lt;&gt;"Некондиция"),ROW(Лист1_склад!$A$2:$A$99)),ROW(F8))),"")</f>
        <v>0</v>
      </c>
      <c r="G9" s="45">
        <f t="array" ref="G9">IFERROR(INDEX(Лист1_склад!G:G,SMALL(IF((Лист1_склад!$A$2:$A$99="")*(Лист1_склад!$L$2:$L$99="")*(Лист1_склад!$E$2:$E$99&lt;&gt;"Некондиция"),ROW(Лист1_склад!$A$2:$A$99)),ROW(G8))),"")</f>
        <v>0</v>
      </c>
      <c r="H9" s="45">
        <f t="array" ref="H9">IFERROR(INDEX(Лист1_склад!H:H,SMALL(IF((Лист1_склад!$A$2:$A$99="")*(Лист1_склад!$L$2:$L$99="")*(Лист1_склад!$E$2:$E$99&lt;&gt;"Некондиция"),ROW(Лист1_склад!$A$2:$A$99)),ROW(H8))),"")</f>
        <v>0</v>
      </c>
      <c r="I9" s="45">
        <f t="array" ref="I9">IFERROR(INDEX(Лист1_склад!I:I,SMALL(IF((Лист1_склад!$A$2:$A$99="")*(Лист1_склад!$L$2:$L$99="")*(Лист1_склад!$E$2:$E$99&lt;&gt;"Некондиция"),ROW(Лист1_склад!$A$2:$A$99)),ROW(I8))),"")</f>
        <v>0</v>
      </c>
      <c r="J9" s="45">
        <f t="array" ref="J9">IFERROR(INDEX(Лист1_склад!J:J,SMALL(IF((Лист1_склад!$A$2:$A$99="")*(Лист1_склад!$L$2:$L$99="")*(Лист1_склад!$E$2:$E$99&lt;&gt;"Некондиция"),ROW(Лист1_склад!$A$2:$A$99)),ROW(J8))),"")</f>
        <v>0</v>
      </c>
      <c r="K9" s="45">
        <f t="array" ref="K9">IFERROR(INDEX(Лист1_склад!K:K,SMALL(IF((Лист1_склад!$A$2:$A$99="")*(Лист1_склад!$L$2:$L$99="")*(Лист1_склад!$E$2:$E$99&lt;&gt;"Некондиция"),ROW(Лист1_склад!$A$2:$A$99)),ROW(K8))),"")</f>
        <v>0</v>
      </c>
    </row>
    <row r="10" spans="1:11" x14ac:dyDescent="0.25">
      <c r="A10" s="45">
        <f t="array" ref="A10">IFERROR(INDEX(Лист1_склад!A:A,SMALL(IF((Лист1_склад!$A$2:$A$99="")*(Лист1_склад!$L$2:$L$99="")*(Лист1_склад!$E$2:$E$99&lt;&gt;"Некондиция"),ROW(Лист1_склад!$A$2:$A$99)),ROW(A9))),"")</f>
        <v>0</v>
      </c>
      <c r="B10" s="45">
        <f t="array" ref="B10">IFERROR(INDEX(Лист1_склад!B:B,SMALL(IF((Лист1_склад!$A$2:$A$99="")*(Лист1_склад!$L$2:$L$99="")*(Лист1_склад!$E$2:$E$99&lt;&gt;"Некондиция"),ROW(Лист1_склад!$A$2:$A$99)),ROW(B9))),"")</f>
        <v>0</v>
      </c>
      <c r="C10" s="45">
        <f t="array" ref="C10">IFERROR(INDEX(Лист1_склад!C:C,SMALL(IF((Лист1_склад!$A$2:$A$99="")*(Лист1_склад!$L$2:$L$99="")*(Лист1_склад!$E$2:$E$99&lt;&gt;"Некондиция"),ROW(Лист1_склад!$A$2:$A$99)),ROW(C9))),"")</f>
        <v>0</v>
      </c>
      <c r="D10" s="45">
        <f t="array" ref="D10">IFERROR(INDEX(Лист1_склад!D:D,SMALL(IF((Лист1_склад!$A$2:$A$99="")*(Лист1_склад!$L$2:$L$99="")*(Лист1_склад!$E$2:$E$99&lt;&gt;"Некондиция"),ROW(Лист1_склад!$A$2:$A$99)),ROW(D9))),"")</f>
        <v>0</v>
      </c>
      <c r="E10" s="45">
        <f t="array" ref="E10">IFERROR(INDEX(Лист1_склад!E:E,SMALL(IF((Лист1_склад!$A$2:$A$99="")*(Лист1_склад!$L$2:$L$99="")*(Лист1_склад!$E$2:$E$99&lt;&gt;"Некондиция"),ROW(Лист1_склад!$A$2:$A$99)),ROW(E9))),"")</f>
        <v>0</v>
      </c>
      <c r="F10" s="45">
        <f t="array" ref="F10">IFERROR(INDEX(Лист1_склад!F:F,SMALL(IF((Лист1_склад!$A$2:$A$99="")*(Лист1_склад!$L$2:$L$99="")*(Лист1_склад!$E$2:$E$99&lt;&gt;"Некондиция"),ROW(Лист1_склад!$A$2:$A$99)),ROW(F9))),"")</f>
        <v>0</v>
      </c>
      <c r="G10" s="45">
        <f t="array" ref="G10">IFERROR(INDEX(Лист1_склад!G:G,SMALL(IF((Лист1_склад!$A$2:$A$99="")*(Лист1_склад!$L$2:$L$99="")*(Лист1_склад!$E$2:$E$99&lt;&gt;"Некондиция"),ROW(Лист1_склад!$A$2:$A$99)),ROW(G9))),"")</f>
        <v>0</v>
      </c>
      <c r="H10" s="45">
        <f t="array" ref="H10">IFERROR(INDEX(Лист1_склад!H:H,SMALL(IF((Лист1_склад!$A$2:$A$99="")*(Лист1_склад!$L$2:$L$99="")*(Лист1_склад!$E$2:$E$99&lt;&gt;"Некондиция"),ROW(Лист1_склад!$A$2:$A$99)),ROW(H9))),"")</f>
        <v>0</v>
      </c>
      <c r="I10" s="45">
        <f t="array" ref="I10">IFERROR(INDEX(Лист1_склад!I:I,SMALL(IF((Лист1_склад!$A$2:$A$99="")*(Лист1_склад!$L$2:$L$99="")*(Лист1_склад!$E$2:$E$99&lt;&gt;"Некондиция"),ROW(Лист1_склад!$A$2:$A$99)),ROW(I9))),"")</f>
        <v>0</v>
      </c>
      <c r="J10" s="45">
        <f t="array" ref="J10">IFERROR(INDEX(Лист1_склад!J:J,SMALL(IF((Лист1_склад!$A$2:$A$99="")*(Лист1_склад!$L$2:$L$99="")*(Лист1_склад!$E$2:$E$99&lt;&gt;"Некондиция"),ROW(Лист1_склад!$A$2:$A$99)),ROW(J9))),"")</f>
        <v>0</v>
      </c>
      <c r="K10" s="45">
        <f t="array" ref="K10">IFERROR(INDEX(Лист1_склад!K:K,SMALL(IF((Лист1_склад!$A$2:$A$99="")*(Лист1_склад!$L$2:$L$99="")*(Лист1_склад!$E$2:$E$99&lt;&gt;"Некондиция"),ROW(Лист1_склад!$A$2:$A$99)),ROW(K9))),"")</f>
        <v>0</v>
      </c>
    </row>
    <row r="11" spans="1:11" x14ac:dyDescent="0.25">
      <c r="A11" s="45">
        <f t="array" ref="A11">IFERROR(INDEX(Лист1_склад!A:A,SMALL(IF((Лист1_склад!$A$2:$A$99="")*(Лист1_склад!$L$2:$L$99="")*(Лист1_склад!$E$2:$E$99&lt;&gt;"Некондиция"),ROW(Лист1_склад!$A$2:$A$99)),ROW(A10))),"")</f>
        <v>0</v>
      </c>
      <c r="B11" s="45">
        <f t="array" ref="B11">IFERROR(INDEX(Лист1_склад!B:B,SMALL(IF((Лист1_склад!$A$2:$A$99="")*(Лист1_склад!$L$2:$L$99="")*(Лист1_склад!$E$2:$E$99&lt;&gt;"Некондиция"),ROW(Лист1_склад!$A$2:$A$99)),ROW(B10))),"")</f>
        <v>0</v>
      </c>
      <c r="C11" s="45">
        <f t="array" ref="C11">IFERROR(INDEX(Лист1_склад!C:C,SMALL(IF((Лист1_склад!$A$2:$A$99="")*(Лист1_склад!$L$2:$L$99="")*(Лист1_склад!$E$2:$E$99&lt;&gt;"Некондиция"),ROW(Лист1_склад!$A$2:$A$99)),ROW(C10))),"")</f>
        <v>0</v>
      </c>
      <c r="D11" s="45">
        <f t="array" ref="D11">IFERROR(INDEX(Лист1_склад!D:D,SMALL(IF((Лист1_склад!$A$2:$A$99="")*(Лист1_склад!$L$2:$L$99="")*(Лист1_склад!$E$2:$E$99&lt;&gt;"Некондиция"),ROW(Лист1_склад!$A$2:$A$99)),ROW(D10))),"")</f>
        <v>0</v>
      </c>
      <c r="E11" s="45">
        <f t="array" ref="E11">IFERROR(INDEX(Лист1_склад!E:E,SMALL(IF((Лист1_склад!$A$2:$A$99="")*(Лист1_склад!$L$2:$L$99="")*(Лист1_склад!$E$2:$E$99&lt;&gt;"Некондиция"),ROW(Лист1_склад!$A$2:$A$99)),ROW(E10))),"")</f>
        <v>0</v>
      </c>
      <c r="F11" s="45">
        <f t="array" ref="F11">IFERROR(INDEX(Лист1_склад!F:F,SMALL(IF((Лист1_склад!$A$2:$A$99="")*(Лист1_склад!$L$2:$L$99="")*(Лист1_склад!$E$2:$E$99&lt;&gt;"Некондиция"),ROW(Лист1_склад!$A$2:$A$99)),ROW(F10))),"")</f>
        <v>0</v>
      </c>
      <c r="G11" s="45">
        <f t="array" ref="G11">IFERROR(INDEX(Лист1_склад!G:G,SMALL(IF((Лист1_склад!$A$2:$A$99="")*(Лист1_склад!$L$2:$L$99="")*(Лист1_склад!$E$2:$E$99&lt;&gt;"Некондиция"),ROW(Лист1_склад!$A$2:$A$99)),ROW(G10))),"")</f>
        <v>0</v>
      </c>
      <c r="H11" s="45">
        <f t="array" ref="H11">IFERROR(INDEX(Лист1_склад!H:H,SMALL(IF((Лист1_склад!$A$2:$A$99="")*(Лист1_склад!$L$2:$L$99="")*(Лист1_склад!$E$2:$E$99&lt;&gt;"Некондиция"),ROW(Лист1_склад!$A$2:$A$99)),ROW(H10))),"")</f>
        <v>0</v>
      </c>
      <c r="I11" s="45">
        <f t="array" ref="I11">IFERROR(INDEX(Лист1_склад!I:I,SMALL(IF((Лист1_склад!$A$2:$A$99="")*(Лист1_склад!$L$2:$L$99="")*(Лист1_склад!$E$2:$E$99&lt;&gt;"Некондиция"),ROW(Лист1_склад!$A$2:$A$99)),ROW(I10))),"")</f>
        <v>0</v>
      </c>
      <c r="J11" s="45">
        <f t="array" ref="J11">IFERROR(INDEX(Лист1_склад!J:J,SMALL(IF((Лист1_склад!$A$2:$A$99="")*(Лист1_склад!$L$2:$L$99="")*(Лист1_склад!$E$2:$E$99&lt;&gt;"Некондиция"),ROW(Лист1_склад!$A$2:$A$99)),ROW(J10))),"")</f>
        <v>0</v>
      </c>
      <c r="K11" s="45">
        <f t="array" ref="K11">IFERROR(INDEX(Лист1_склад!K:K,SMALL(IF((Лист1_склад!$A$2:$A$99="")*(Лист1_склад!$L$2:$L$99="")*(Лист1_склад!$E$2:$E$99&lt;&gt;"Некондиция"),ROW(Лист1_склад!$A$2:$A$99)),ROW(K10))),"")</f>
        <v>0</v>
      </c>
    </row>
    <row r="12" spans="1:11" x14ac:dyDescent="0.25">
      <c r="A12" s="11"/>
      <c r="I12" s="2"/>
      <c r="J12" s="10"/>
      <c r="K12" s="11"/>
    </row>
    <row r="13" spans="1:11" x14ac:dyDescent="0.25">
      <c r="A13" s="11"/>
      <c r="B13" s="11"/>
      <c r="C13" s="11"/>
      <c r="D13" s="11"/>
      <c r="E13" s="11"/>
      <c r="F13" s="2"/>
      <c r="G13" s="11"/>
      <c r="H13" s="11"/>
      <c r="I13" s="2"/>
      <c r="J13" s="11"/>
      <c r="K13" s="11"/>
    </row>
    <row r="14" spans="1:11" x14ac:dyDescent="0.25">
      <c r="A14" s="11"/>
      <c r="B14" s="11"/>
      <c r="C14" s="11"/>
      <c r="D14" s="11"/>
      <c r="E14" s="11"/>
      <c r="F14" s="2"/>
      <c r="G14" s="11"/>
      <c r="H14" s="11"/>
      <c r="I14" s="2"/>
      <c r="J14" s="11"/>
      <c r="K14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"/>
    </sheetView>
  </sheetViews>
  <sheetFormatPr defaultRowHeight="15" x14ac:dyDescent="0.25"/>
  <cols>
    <col min="5" max="5" width="12.140625" customWidth="1"/>
  </cols>
  <sheetData>
    <row r="1" spans="1:11" ht="30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12</v>
      </c>
      <c r="H1" s="3" t="s">
        <v>5</v>
      </c>
      <c r="I1" s="5" t="s">
        <v>6</v>
      </c>
      <c r="J1" s="9" t="s">
        <v>7</v>
      </c>
      <c r="K1" s="3" t="s">
        <v>8</v>
      </c>
    </row>
    <row r="2" spans="1:11" x14ac:dyDescent="0.25">
      <c r="A2" s="45">
        <f t="array" ref="A2">IFERROR(INDEX(Лист1_склад!A:A,SMALL(IF(Лист1_склад!$E$2:$E$99="Некондиция",ROW(Лист1_склад!$A$2:$A$99)),ROW(A1))),"")</f>
        <v>0</v>
      </c>
      <c r="B2" s="45" t="str">
        <f t="array" ref="B2">IFERROR(INDEX(Лист1_склад!B:B,SMALL(IF(Лист1_склад!$E$2:$E$99="Некондиция",ROW(Лист1_склад!$A$2:$A$99)),ROW(B1))),"")</f>
        <v>87Р</v>
      </c>
      <c r="C2" s="45">
        <f t="array" ref="C2">IFERROR(INDEX(Лист1_склад!C:C,SMALL(IF(Лист1_склад!$E$2:$E$99="Некондиция",ROW(Лист1_склад!$A$2:$A$99)),ROW(C1))),"")</f>
        <v>50</v>
      </c>
      <c r="D2" s="45">
        <f t="array" ref="D2">IFERROR(INDEX(Лист1_склад!D:D,SMALL(IF(Лист1_склад!$E$2:$E$99="Некондиция",ROW(Лист1_склад!$A$2:$A$99)),ROW(D1))),"")</f>
        <v>500</v>
      </c>
      <c r="E2" s="45" t="str">
        <f t="array" ref="E2">IFERROR(INDEX(Лист1_склад!E:E,SMALL(IF(Лист1_склад!$E$2:$E$99="Некондиция",ROW(Лист1_склад!$A$2:$A$99)),ROW(E1))),"")</f>
        <v>Некондиция</v>
      </c>
      <c r="F2" s="45" t="str">
        <f t="array" ref="F2">IFERROR(INDEX(Лист1_склад!F:F,SMALL(IF(Лист1_склад!$E$2:$E$99="Некондиция",ROW(Лист1_склад!$A$2:$A$99)),ROW(F1))),"")</f>
        <v>3</v>
      </c>
      <c r="G2" s="45">
        <f t="array" ref="G2">IFERROR(INDEX(Лист1_склад!G:G,SMALL(IF(Лист1_склад!$E$2:$E$99="Некондиция",ROW(Лист1_склад!$A$2:$A$99)),ROW(G1))),"")</f>
        <v>50</v>
      </c>
      <c r="H2" s="45">
        <f t="array" ref="H2">IFERROR(INDEX(Лист1_склад!H:H,SMALL(IF(Лист1_склад!$E$2:$E$99="Некондиция",ROW(Лист1_склад!$A$2:$A$99)),ROW(H1))),"")</f>
        <v>60</v>
      </c>
      <c r="I2" s="45">
        <f t="array" ref="I2">IFERROR(INDEX(Лист1_склад!I:I,SMALL(IF(Лист1_склад!$E$2:$E$99="Некондиция",ROW(Лист1_склад!$A$2:$A$99)),ROW(I1))),"")</f>
        <v>0</v>
      </c>
      <c r="J2" s="45">
        <f t="array" ref="J2">IFERROR(INDEX(Лист1_склад!J:J,SMALL(IF(Лист1_склад!$E$2:$E$99="Некондиция",ROW(Лист1_склад!$A$2:$A$99)),ROW(J1))),"")</f>
        <v>0</v>
      </c>
      <c r="K2" s="45">
        <f t="array" ref="K2">IFERROR(INDEX(Лист1_склад!K:K,SMALL(IF(Лист1_склад!$E$2:$E$99="Некондиция",ROW(Лист1_склад!$A$2:$A$99)),ROW(K1))),"")</f>
        <v>0</v>
      </c>
    </row>
    <row r="3" spans="1:11" x14ac:dyDescent="0.25">
      <c r="A3" s="45">
        <f t="array" ref="A3">IFERROR(INDEX(Лист1_склад!A:A,SMALL(IF(Лист1_склад!$E$2:$E$99="Некондиция",ROW(Лист1_склад!$A$2:$A$99)),ROW(A2))),"")</f>
        <v>0</v>
      </c>
      <c r="B3" s="45" t="str">
        <f t="array" ref="B3">IFERROR(INDEX(Лист1_склад!B:B,SMALL(IF(Лист1_склад!$E$2:$E$99="Некондиция",ROW(Лист1_склад!$A$2:$A$99)),ROW(B2))),"")</f>
        <v>87Р</v>
      </c>
      <c r="C3" s="45">
        <f t="array" ref="C3">IFERROR(INDEX(Лист1_склад!C:C,SMALL(IF(Лист1_склад!$E$2:$E$99="Некондиция",ROW(Лист1_склад!$A$2:$A$99)),ROW(C2))),"")</f>
        <v>100</v>
      </c>
      <c r="D3" s="45">
        <f t="array" ref="D3">IFERROR(INDEX(Лист1_склад!D:D,SMALL(IF(Лист1_склад!$E$2:$E$99="Некондиция",ROW(Лист1_склад!$A$2:$A$99)),ROW(D2))),"")</f>
        <v>500</v>
      </c>
      <c r="E3" s="45" t="str">
        <f t="array" ref="E3">IFERROR(INDEX(Лист1_склад!E:E,SMALL(IF(Лист1_склад!$E$2:$E$99="Некондиция",ROW(Лист1_склад!$A$2:$A$99)),ROW(E2))),"")</f>
        <v>Некондиция</v>
      </c>
      <c r="F3" s="45" t="str">
        <f t="array" ref="F3">IFERROR(INDEX(Лист1_склад!F:F,SMALL(IF(Лист1_склад!$E$2:$E$99="Некондиция",ROW(Лист1_склад!$A$2:$A$99)),ROW(F2))),"")</f>
        <v>3</v>
      </c>
      <c r="G3" s="45">
        <f t="array" ref="G3">IFERROR(INDEX(Лист1_склад!G:G,SMALL(IF(Лист1_склад!$E$2:$E$99="Некондиция",ROW(Лист1_склад!$A$2:$A$99)),ROW(G2))),"")</f>
        <v>50</v>
      </c>
      <c r="H3" s="45">
        <f t="array" ref="H3">IFERROR(INDEX(Лист1_склад!H:H,SMALL(IF(Лист1_склад!$E$2:$E$99="Некондиция",ROW(Лист1_склад!$A$2:$A$99)),ROW(H2))),"")</f>
        <v>60</v>
      </c>
      <c r="I3" s="45">
        <f t="array" ref="I3">IFERROR(INDEX(Лист1_склад!I:I,SMALL(IF(Лист1_склад!$E$2:$E$99="Некондиция",ROW(Лист1_склад!$A$2:$A$99)),ROW(I2))),"")</f>
        <v>0</v>
      </c>
      <c r="J3" s="45">
        <f t="array" ref="J3">IFERROR(INDEX(Лист1_склад!J:J,SMALL(IF(Лист1_склад!$E$2:$E$99="Некондиция",ROW(Лист1_склад!$A$2:$A$99)),ROW(J2))),"")</f>
        <v>0</v>
      </c>
      <c r="K3" s="45">
        <f t="array" ref="K3">IFERROR(INDEX(Лист1_склад!K:K,SMALL(IF(Лист1_склад!$E$2:$E$99="Некондиция",ROW(Лист1_склад!$A$2:$A$99)),ROW(K2))),"")</f>
        <v>0</v>
      </c>
    </row>
    <row r="4" spans="1:11" x14ac:dyDescent="0.25">
      <c r="A4" s="45" t="str">
        <f t="array" ref="A4">IFERROR(INDEX(Лист1_склад!A:A,SMALL(IF(Лист1_склад!$E$2:$E$99="Некондиция",ROW(Лист1_склад!$A$2:$A$99)),ROW(A3))),"")</f>
        <v/>
      </c>
      <c r="B4" s="45" t="str">
        <f t="array" ref="B4">IFERROR(INDEX(Лист1_склад!B:B,SMALL(IF(Лист1_склад!$E$2:$E$99="Некондиция",ROW(Лист1_склад!$A$2:$A$99)),ROW(B3))),"")</f>
        <v/>
      </c>
      <c r="C4" s="45" t="str">
        <f t="array" ref="C4">IFERROR(INDEX(Лист1_склад!C:C,SMALL(IF(Лист1_склад!$E$2:$E$99="Некондиция",ROW(Лист1_склад!$A$2:$A$99)),ROW(C3))),"")</f>
        <v/>
      </c>
      <c r="D4" s="45" t="str">
        <f t="array" ref="D4">IFERROR(INDEX(Лист1_склад!D:D,SMALL(IF(Лист1_склад!$E$2:$E$99="Некондиция",ROW(Лист1_склад!$A$2:$A$99)),ROW(D3))),"")</f>
        <v/>
      </c>
      <c r="E4" s="45" t="str">
        <f t="array" ref="E4">IFERROR(INDEX(Лист1_склад!E:E,SMALL(IF(Лист1_склад!$E$2:$E$99="Некондиция",ROW(Лист1_склад!$A$2:$A$99)),ROW(E3))),"")</f>
        <v/>
      </c>
      <c r="F4" s="45" t="str">
        <f t="array" ref="F4">IFERROR(INDEX(Лист1_склад!F:F,SMALL(IF(Лист1_склад!$E$2:$E$99="Некондиция",ROW(Лист1_склад!$A$2:$A$99)),ROW(F3))),"")</f>
        <v/>
      </c>
      <c r="G4" s="45" t="str">
        <f t="array" ref="G4">IFERROR(INDEX(Лист1_склад!G:G,SMALL(IF(Лист1_склад!$E$2:$E$99="Некондиция",ROW(Лист1_склад!$A$2:$A$99)),ROW(G3))),"")</f>
        <v/>
      </c>
      <c r="H4" s="45" t="str">
        <f t="array" ref="H4">IFERROR(INDEX(Лист1_склад!H:H,SMALL(IF(Лист1_склад!$E$2:$E$99="Некондиция",ROW(Лист1_склад!$A$2:$A$99)),ROW(H3))),"")</f>
        <v/>
      </c>
      <c r="I4" s="45" t="str">
        <f t="array" ref="I4">IFERROR(INDEX(Лист1_склад!I:I,SMALL(IF(Лист1_склад!$E$2:$E$99="Некондиция",ROW(Лист1_склад!$A$2:$A$99)),ROW(I3))),"")</f>
        <v/>
      </c>
      <c r="J4" s="45" t="str">
        <f t="array" ref="J4">IFERROR(INDEX(Лист1_склад!J:J,SMALL(IF(Лист1_склад!$E$2:$E$99="Некондиция",ROW(Лист1_склад!$A$2:$A$99)),ROW(J3))),"")</f>
        <v/>
      </c>
      <c r="K4" s="45" t="str">
        <f t="array" ref="K4">IFERROR(INDEX(Лист1_склад!K:K,SMALL(IF(Лист1_склад!$E$2:$E$99="Некондиция",ROW(Лист1_склад!$A$2:$A$99)),ROW(K3))),"")</f>
        <v/>
      </c>
    </row>
    <row r="5" spans="1:11" x14ac:dyDescent="0.25">
      <c r="A5" s="45" t="str">
        <f t="array" ref="A5">IFERROR(INDEX(Лист1_склад!A:A,SMALL(IF(Лист1_склад!$E$2:$E$99="Некондиция",ROW(Лист1_склад!$A$2:$A$99)),ROW(A4))),"")</f>
        <v/>
      </c>
      <c r="B5" s="45" t="str">
        <f t="array" ref="B5">IFERROR(INDEX(Лист1_склад!B:B,SMALL(IF(Лист1_склад!$E$2:$E$99="Некондиция",ROW(Лист1_склад!$A$2:$A$99)),ROW(B4))),"")</f>
        <v/>
      </c>
      <c r="C5" s="45" t="str">
        <f t="array" ref="C5">IFERROR(INDEX(Лист1_склад!C:C,SMALL(IF(Лист1_склад!$E$2:$E$99="Некондиция",ROW(Лист1_склад!$A$2:$A$99)),ROW(C4))),"")</f>
        <v/>
      </c>
      <c r="D5" s="45" t="str">
        <f t="array" ref="D5">IFERROR(INDEX(Лист1_склад!D:D,SMALL(IF(Лист1_склад!$E$2:$E$99="Некондиция",ROW(Лист1_склад!$A$2:$A$99)),ROW(D4))),"")</f>
        <v/>
      </c>
      <c r="E5" s="45" t="str">
        <f t="array" ref="E5">IFERROR(INDEX(Лист1_склад!E:E,SMALL(IF(Лист1_склад!$E$2:$E$99="Некондиция",ROW(Лист1_склад!$A$2:$A$99)),ROW(E4))),"")</f>
        <v/>
      </c>
      <c r="F5" s="45" t="str">
        <f t="array" ref="F5">IFERROR(INDEX(Лист1_склад!F:F,SMALL(IF(Лист1_склад!$E$2:$E$99="Некондиция",ROW(Лист1_склад!$A$2:$A$99)),ROW(F4))),"")</f>
        <v/>
      </c>
      <c r="G5" s="45" t="str">
        <f t="array" ref="G5">IFERROR(INDEX(Лист1_склад!G:G,SMALL(IF(Лист1_склад!$E$2:$E$99="Некондиция",ROW(Лист1_склад!$A$2:$A$99)),ROW(G4))),"")</f>
        <v/>
      </c>
      <c r="H5" s="45" t="str">
        <f t="array" ref="H5">IFERROR(INDEX(Лист1_склад!H:H,SMALL(IF(Лист1_склад!$E$2:$E$99="Некондиция",ROW(Лист1_склад!$A$2:$A$99)),ROW(H4))),"")</f>
        <v/>
      </c>
      <c r="I5" s="45" t="str">
        <f t="array" ref="I5">IFERROR(INDEX(Лист1_склад!I:I,SMALL(IF(Лист1_склад!$E$2:$E$99="Некондиция",ROW(Лист1_склад!$A$2:$A$99)),ROW(I4))),"")</f>
        <v/>
      </c>
      <c r="J5" s="45" t="str">
        <f t="array" ref="J5">IFERROR(INDEX(Лист1_склад!J:J,SMALL(IF(Лист1_склад!$E$2:$E$99="Некондиция",ROW(Лист1_склад!$A$2:$A$99)),ROW(J4))),"")</f>
        <v/>
      </c>
      <c r="K5" s="45" t="str">
        <f t="array" ref="K5">IFERROR(INDEX(Лист1_склад!K:K,SMALL(IF(Лист1_склад!$E$2:$E$99="Некондиция",ROW(Лист1_склад!$A$2:$A$99)),ROW(K4))),"")</f>
        <v/>
      </c>
    </row>
    <row r="6" spans="1:11" x14ac:dyDescent="0.25">
      <c r="A6" s="45" t="str">
        <f t="array" ref="A6">IFERROR(INDEX(Лист1_склад!A:A,SMALL(IF(Лист1_склад!$E$2:$E$99="Некондиция",ROW(Лист1_склад!$A$2:$A$99)),ROW(A5))),"")</f>
        <v/>
      </c>
      <c r="B6" s="45" t="str">
        <f t="array" ref="B6">IFERROR(INDEX(Лист1_склад!B:B,SMALL(IF(Лист1_склад!$E$2:$E$99="Некондиция",ROW(Лист1_склад!$A$2:$A$99)),ROW(B5))),"")</f>
        <v/>
      </c>
      <c r="C6" s="45" t="str">
        <f t="array" ref="C6">IFERROR(INDEX(Лист1_склад!C:C,SMALL(IF(Лист1_склад!$E$2:$E$99="Некондиция",ROW(Лист1_склад!$A$2:$A$99)),ROW(C5))),"")</f>
        <v/>
      </c>
      <c r="D6" s="45" t="str">
        <f t="array" ref="D6">IFERROR(INDEX(Лист1_склад!D:D,SMALL(IF(Лист1_склад!$E$2:$E$99="Некондиция",ROW(Лист1_склад!$A$2:$A$99)),ROW(D5))),"")</f>
        <v/>
      </c>
      <c r="E6" s="45" t="str">
        <f t="array" ref="E6">IFERROR(INDEX(Лист1_склад!E:E,SMALL(IF(Лист1_склад!$E$2:$E$99="Некондиция",ROW(Лист1_склад!$A$2:$A$99)),ROW(E5))),"")</f>
        <v/>
      </c>
      <c r="F6" s="45" t="str">
        <f t="array" ref="F6">IFERROR(INDEX(Лист1_склад!F:F,SMALL(IF(Лист1_склад!$E$2:$E$99="Некондиция",ROW(Лист1_склад!$A$2:$A$99)),ROW(F5))),"")</f>
        <v/>
      </c>
      <c r="G6" s="45" t="str">
        <f t="array" ref="G6">IFERROR(INDEX(Лист1_склад!G:G,SMALL(IF(Лист1_склад!$E$2:$E$99="Некондиция",ROW(Лист1_склад!$A$2:$A$99)),ROW(G5))),"")</f>
        <v/>
      </c>
      <c r="H6" s="45" t="str">
        <f t="array" ref="H6">IFERROR(INDEX(Лист1_склад!H:H,SMALL(IF(Лист1_склад!$E$2:$E$99="Некондиция",ROW(Лист1_склад!$A$2:$A$99)),ROW(H5))),"")</f>
        <v/>
      </c>
      <c r="I6" s="45" t="str">
        <f t="array" ref="I6">IFERROR(INDEX(Лист1_склад!I:I,SMALL(IF(Лист1_склад!$E$2:$E$99="Некондиция",ROW(Лист1_склад!$A$2:$A$99)),ROW(I5))),"")</f>
        <v/>
      </c>
      <c r="J6" s="45" t="str">
        <f t="array" ref="J6">IFERROR(INDEX(Лист1_склад!J:J,SMALL(IF(Лист1_склад!$E$2:$E$99="Некондиция",ROW(Лист1_склад!$A$2:$A$99)),ROW(J5))),"")</f>
        <v/>
      </c>
      <c r="K6" s="45" t="str">
        <f t="array" ref="K6">IFERROR(INDEX(Лист1_склад!K:K,SMALL(IF(Лист1_склад!$E$2:$E$99="Некондиция",ROW(Лист1_склад!$A$2:$A$99)),ROW(K5))),"")</f>
        <v/>
      </c>
    </row>
    <row r="7" spans="1:11" x14ac:dyDescent="0.25">
      <c r="A7" s="45" t="str">
        <f t="array" ref="A7">IFERROR(INDEX(Лист1_склад!A:A,SMALL(IF(Лист1_склад!$E$2:$E$99="Некондиция",ROW(Лист1_склад!$A$2:$A$99)),ROW(A6))),"")</f>
        <v/>
      </c>
      <c r="B7" s="45" t="str">
        <f t="array" ref="B7">IFERROR(INDEX(Лист1_склад!B:B,SMALL(IF(Лист1_склад!$E$2:$E$99="Некондиция",ROW(Лист1_склад!$A$2:$A$99)),ROW(B6))),"")</f>
        <v/>
      </c>
      <c r="C7" s="45" t="str">
        <f t="array" ref="C7">IFERROR(INDEX(Лист1_склад!C:C,SMALL(IF(Лист1_склад!$E$2:$E$99="Некондиция",ROW(Лист1_склад!$A$2:$A$99)),ROW(C6))),"")</f>
        <v/>
      </c>
      <c r="D7" s="45" t="str">
        <f t="array" ref="D7">IFERROR(INDEX(Лист1_склад!D:D,SMALL(IF(Лист1_склад!$E$2:$E$99="Некондиция",ROW(Лист1_склад!$A$2:$A$99)),ROW(D6))),"")</f>
        <v/>
      </c>
      <c r="E7" s="45" t="str">
        <f t="array" ref="E7">IFERROR(INDEX(Лист1_склад!E:E,SMALL(IF(Лист1_склад!$E$2:$E$99="Некондиция",ROW(Лист1_склад!$A$2:$A$99)),ROW(E6))),"")</f>
        <v/>
      </c>
      <c r="F7" s="45" t="str">
        <f t="array" ref="F7">IFERROR(INDEX(Лист1_склад!F:F,SMALL(IF(Лист1_склад!$E$2:$E$99="Некондиция",ROW(Лист1_склад!$A$2:$A$99)),ROW(F6))),"")</f>
        <v/>
      </c>
      <c r="G7" s="45" t="str">
        <f t="array" ref="G7">IFERROR(INDEX(Лист1_склад!G:G,SMALL(IF(Лист1_склад!$E$2:$E$99="Некондиция",ROW(Лист1_склад!$A$2:$A$99)),ROW(G6))),"")</f>
        <v/>
      </c>
      <c r="H7" s="45" t="str">
        <f t="array" ref="H7">IFERROR(INDEX(Лист1_склад!H:H,SMALL(IF(Лист1_склад!$E$2:$E$99="Некондиция",ROW(Лист1_склад!$A$2:$A$99)),ROW(H6))),"")</f>
        <v/>
      </c>
      <c r="I7" s="45" t="str">
        <f t="array" ref="I7">IFERROR(INDEX(Лист1_склад!I:I,SMALL(IF(Лист1_склад!$E$2:$E$99="Некондиция",ROW(Лист1_склад!$A$2:$A$99)),ROW(I6))),"")</f>
        <v/>
      </c>
      <c r="J7" s="45" t="str">
        <f t="array" ref="J7">IFERROR(INDEX(Лист1_склад!J:J,SMALL(IF(Лист1_склад!$E$2:$E$99="Некондиция",ROW(Лист1_склад!$A$2:$A$99)),ROW(J6))),"")</f>
        <v/>
      </c>
      <c r="K7" s="45" t="str">
        <f t="array" ref="K7">IFERROR(INDEX(Лист1_склад!K:K,SMALL(IF(Лист1_склад!$E$2:$E$99="Некондиция",ROW(Лист1_склад!$A$2:$A$99)),ROW(K6))),"")</f>
        <v/>
      </c>
    </row>
    <row r="8" spans="1:11" x14ac:dyDescent="0.25">
      <c r="A8" s="45" t="str">
        <f t="array" ref="A8">IFERROR(INDEX(Лист1_склад!A:A,SMALL(IF(Лист1_склад!$E$2:$E$99="Некондиция",ROW(Лист1_склад!$A$2:$A$99)),ROW(A7))),"")</f>
        <v/>
      </c>
      <c r="B8" s="45" t="str">
        <f t="array" ref="B8">IFERROR(INDEX(Лист1_склад!B:B,SMALL(IF(Лист1_склад!$E$2:$E$99="Некондиция",ROW(Лист1_склад!$A$2:$A$99)),ROW(B7))),"")</f>
        <v/>
      </c>
      <c r="C8" s="45" t="str">
        <f t="array" ref="C8">IFERROR(INDEX(Лист1_склад!C:C,SMALL(IF(Лист1_склад!$E$2:$E$99="Некондиция",ROW(Лист1_склад!$A$2:$A$99)),ROW(C7))),"")</f>
        <v/>
      </c>
      <c r="D8" s="45" t="str">
        <f t="array" ref="D8">IFERROR(INDEX(Лист1_склад!D:D,SMALL(IF(Лист1_склад!$E$2:$E$99="Некондиция",ROW(Лист1_склад!$A$2:$A$99)),ROW(D7))),"")</f>
        <v/>
      </c>
      <c r="E8" s="45" t="str">
        <f t="array" ref="E8">IFERROR(INDEX(Лист1_склад!E:E,SMALL(IF(Лист1_склад!$E$2:$E$99="Некондиция",ROW(Лист1_склад!$A$2:$A$99)),ROW(E7))),"")</f>
        <v/>
      </c>
      <c r="F8" s="45" t="str">
        <f t="array" ref="F8">IFERROR(INDEX(Лист1_склад!F:F,SMALL(IF(Лист1_склад!$E$2:$E$99="Некондиция",ROW(Лист1_склад!$A$2:$A$99)),ROW(F7))),"")</f>
        <v/>
      </c>
      <c r="G8" s="45" t="str">
        <f t="array" ref="G8">IFERROR(INDEX(Лист1_склад!G:G,SMALL(IF(Лист1_склад!$E$2:$E$99="Некондиция",ROW(Лист1_склад!$A$2:$A$99)),ROW(G7))),"")</f>
        <v/>
      </c>
      <c r="H8" s="45" t="str">
        <f t="array" ref="H8">IFERROR(INDEX(Лист1_склад!H:H,SMALL(IF(Лист1_склад!$E$2:$E$99="Некондиция",ROW(Лист1_склад!$A$2:$A$99)),ROW(H7))),"")</f>
        <v/>
      </c>
      <c r="I8" s="45" t="str">
        <f t="array" ref="I8">IFERROR(INDEX(Лист1_склад!I:I,SMALL(IF(Лист1_склад!$E$2:$E$99="Некондиция",ROW(Лист1_склад!$A$2:$A$99)),ROW(I7))),"")</f>
        <v/>
      </c>
      <c r="J8" s="45" t="str">
        <f t="array" ref="J8">IFERROR(INDEX(Лист1_склад!J:J,SMALL(IF(Лист1_склад!$E$2:$E$99="Некондиция",ROW(Лист1_склад!$A$2:$A$99)),ROW(J7))),"")</f>
        <v/>
      </c>
      <c r="K8" s="45" t="str">
        <f t="array" ref="K8">IFERROR(INDEX(Лист1_склад!K:K,SMALL(IF(Лист1_склад!$E$2:$E$99="Некондиция",ROW(Лист1_склад!$A$2:$A$99)),ROW(K7))),"")</f>
        <v/>
      </c>
    </row>
    <row r="9" spans="1:11" x14ac:dyDescent="0.25">
      <c r="A9" s="45" t="str">
        <f t="array" ref="A9">IFERROR(INDEX(Лист1_склад!A:A,SMALL(IF(Лист1_склад!$E$2:$E$99="Некондиция",ROW(Лист1_склад!$A$2:$A$99)),ROW(A8))),"")</f>
        <v/>
      </c>
      <c r="B9" s="45" t="str">
        <f t="array" ref="B9">IFERROR(INDEX(Лист1_склад!B:B,SMALL(IF(Лист1_склад!$E$2:$E$99="Некондиция",ROW(Лист1_склад!$A$2:$A$99)),ROW(B8))),"")</f>
        <v/>
      </c>
      <c r="C9" s="45" t="str">
        <f t="array" ref="C9">IFERROR(INDEX(Лист1_склад!C:C,SMALL(IF(Лист1_склад!$E$2:$E$99="Некондиция",ROW(Лист1_склад!$A$2:$A$99)),ROW(C8))),"")</f>
        <v/>
      </c>
      <c r="D9" s="45" t="str">
        <f t="array" ref="D9">IFERROR(INDEX(Лист1_склад!D:D,SMALL(IF(Лист1_склад!$E$2:$E$99="Некондиция",ROW(Лист1_склад!$A$2:$A$99)),ROW(D8))),"")</f>
        <v/>
      </c>
      <c r="E9" s="45" t="str">
        <f t="array" ref="E9">IFERROR(INDEX(Лист1_склад!E:E,SMALL(IF(Лист1_склад!$E$2:$E$99="Некондиция",ROW(Лист1_склад!$A$2:$A$99)),ROW(E8))),"")</f>
        <v/>
      </c>
      <c r="F9" s="45" t="str">
        <f t="array" ref="F9">IFERROR(INDEX(Лист1_склад!F:F,SMALL(IF(Лист1_склад!$E$2:$E$99="Некондиция",ROW(Лист1_склад!$A$2:$A$99)),ROW(F8))),"")</f>
        <v/>
      </c>
      <c r="G9" s="45" t="str">
        <f t="array" ref="G9">IFERROR(INDEX(Лист1_склад!G:G,SMALL(IF(Лист1_склад!$E$2:$E$99="Некондиция",ROW(Лист1_склад!$A$2:$A$99)),ROW(G8))),"")</f>
        <v/>
      </c>
      <c r="H9" s="45" t="str">
        <f t="array" ref="H9">IFERROR(INDEX(Лист1_склад!H:H,SMALL(IF(Лист1_склад!$E$2:$E$99="Некондиция",ROW(Лист1_склад!$A$2:$A$99)),ROW(H8))),"")</f>
        <v/>
      </c>
      <c r="I9" s="45" t="str">
        <f t="array" ref="I9">IFERROR(INDEX(Лист1_склад!I:I,SMALL(IF(Лист1_склад!$E$2:$E$99="Некондиция",ROW(Лист1_склад!$A$2:$A$99)),ROW(I8))),"")</f>
        <v/>
      </c>
      <c r="J9" s="45" t="str">
        <f t="array" ref="J9">IFERROR(INDEX(Лист1_склад!J:J,SMALL(IF(Лист1_склад!$E$2:$E$99="Некондиция",ROW(Лист1_склад!$A$2:$A$99)),ROW(J8))),"")</f>
        <v/>
      </c>
      <c r="K9" s="45" t="str">
        <f t="array" ref="K9">IFERROR(INDEX(Лист1_склад!K:K,SMALL(IF(Лист1_склад!$E$2:$E$99="Некондиция",ROW(Лист1_склад!$A$2:$A$99)),ROW(K8))),"")</f>
        <v/>
      </c>
    </row>
    <row r="10" spans="1:11" x14ac:dyDescent="0.25">
      <c r="A10" s="45" t="str">
        <f t="array" ref="A10">IFERROR(INDEX(Лист1_склад!A:A,SMALL(IF(Лист1_склад!$E$2:$E$99="Некондиция",ROW(Лист1_склад!$A$2:$A$99)),ROW(A9))),"")</f>
        <v/>
      </c>
      <c r="B10" s="45" t="str">
        <f t="array" ref="B10">IFERROR(INDEX(Лист1_склад!B:B,SMALL(IF(Лист1_склад!$E$2:$E$99="Некондиция",ROW(Лист1_склад!$A$2:$A$99)),ROW(B9))),"")</f>
        <v/>
      </c>
      <c r="C10" s="45" t="str">
        <f t="array" ref="C10">IFERROR(INDEX(Лист1_склад!C:C,SMALL(IF(Лист1_склад!$E$2:$E$99="Некондиция",ROW(Лист1_склад!$A$2:$A$99)),ROW(C9))),"")</f>
        <v/>
      </c>
      <c r="D10" s="45" t="str">
        <f t="array" ref="D10">IFERROR(INDEX(Лист1_склад!D:D,SMALL(IF(Лист1_склад!$E$2:$E$99="Некондиция",ROW(Лист1_склад!$A$2:$A$99)),ROW(D9))),"")</f>
        <v/>
      </c>
      <c r="E10" s="45" t="str">
        <f t="array" ref="E10">IFERROR(INDEX(Лист1_склад!E:E,SMALL(IF(Лист1_склад!$E$2:$E$99="Некондиция",ROW(Лист1_склад!$A$2:$A$99)),ROW(E9))),"")</f>
        <v/>
      </c>
      <c r="F10" s="45" t="str">
        <f t="array" ref="F10">IFERROR(INDEX(Лист1_склад!F:F,SMALL(IF(Лист1_склад!$E$2:$E$99="Некондиция",ROW(Лист1_склад!$A$2:$A$99)),ROW(F9))),"")</f>
        <v/>
      </c>
      <c r="G10" s="45" t="str">
        <f t="array" ref="G10">IFERROR(INDEX(Лист1_склад!G:G,SMALL(IF(Лист1_склад!$E$2:$E$99="Некондиция",ROW(Лист1_склад!$A$2:$A$99)),ROW(G9))),"")</f>
        <v/>
      </c>
      <c r="H10" s="45" t="str">
        <f t="array" ref="H10">IFERROR(INDEX(Лист1_склад!H:H,SMALL(IF(Лист1_склад!$E$2:$E$99="Некондиция",ROW(Лист1_склад!$A$2:$A$99)),ROW(H9))),"")</f>
        <v/>
      </c>
      <c r="I10" s="45" t="str">
        <f t="array" ref="I10">IFERROR(INDEX(Лист1_склад!I:I,SMALL(IF(Лист1_склад!$E$2:$E$99="Некондиция",ROW(Лист1_склад!$A$2:$A$99)),ROW(I9))),"")</f>
        <v/>
      </c>
      <c r="J10" s="45" t="str">
        <f t="array" ref="J10">IFERROR(INDEX(Лист1_склад!J:J,SMALL(IF(Лист1_склад!$E$2:$E$99="Некондиция",ROW(Лист1_склад!$A$2:$A$99)),ROW(J9))),"")</f>
        <v/>
      </c>
      <c r="K10" s="45" t="str">
        <f t="array" ref="K10">IFERROR(INDEX(Лист1_склад!K:K,SMALL(IF(Лист1_склад!$E$2:$E$99="Некондиция",ROW(Лист1_склад!$A$2:$A$99)),ROW(K9))),"")</f>
        <v/>
      </c>
    </row>
    <row r="11" spans="1:11" x14ac:dyDescent="0.25">
      <c r="A11" s="45" t="str">
        <f t="array" ref="A11">IFERROR(INDEX(Лист1_склад!A:A,SMALL(IF(Лист1_склад!$E$2:$E$99="Некондиция",ROW(Лист1_склад!$A$2:$A$99)),ROW(A10))),"")</f>
        <v/>
      </c>
      <c r="B11" s="45" t="str">
        <f t="array" ref="B11">IFERROR(INDEX(Лист1_склад!B:B,SMALL(IF(Лист1_склад!$E$2:$E$99="Некондиция",ROW(Лист1_склад!$A$2:$A$99)),ROW(B10))),"")</f>
        <v/>
      </c>
      <c r="C11" s="45" t="str">
        <f t="array" ref="C11">IFERROR(INDEX(Лист1_склад!C:C,SMALL(IF(Лист1_склад!$E$2:$E$99="Некондиция",ROW(Лист1_склад!$A$2:$A$99)),ROW(C10))),"")</f>
        <v/>
      </c>
      <c r="D11" s="45" t="str">
        <f t="array" ref="D11">IFERROR(INDEX(Лист1_склад!D:D,SMALL(IF(Лист1_склад!$E$2:$E$99="Некондиция",ROW(Лист1_склад!$A$2:$A$99)),ROW(D10))),"")</f>
        <v/>
      </c>
      <c r="E11" s="45" t="str">
        <f t="array" ref="E11">IFERROR(INDEX(Лист1_склад!E:E,SMALL(IF(Лист1_склад!$E$2:$E$99="Некондиция",ROW(Лист1_склад!$A$2:$A$99)),ROW(E10))),"")</f>
        <v/>
      </c>
      <c r="F11" s="45" t="str">
        <f t="array" ref="F11">IFERROR(INDEX(Лист1_склад!F:F,SMALL(IF(Лист1_склад!$E$2:$E$99="Некондиция",ROW(Лист1_склад!$A$2:$A$99)),ROW(F10))),"")</f>
        <v/>
      </c>
      <c r="G11" s="45" t="str">
        <f t="array" ref="G11">IFERROR(INDEX(Лист1_склад!G:G,SMALL(IF(Лист1_склад!$E$2:$E$99="Некондиция",ROW(Лист1_склад!$A$2:$A$99)),ROW(G10))),"")</f>
        <v/>
      </c>
      <c r="H11" s="45" t="str">
        <f t="array" ref="H11">IFERROR(INDEX(Лист1_склад!H:H,SMALL(IF(Лист1_склад!$E$2:$E$99="Некондиция",ROW(Лист1_склад!$A$2:$A$99)),ROW(H10))),"")</f>
        <v/>
      </c>
      <c r="I11" s="45" t="str">
        <f t="array" ref="I11">IFERROR(INDEX(Лист1_склад!I:I,SMALL(IF(Лист1_склад!$E$2:$E$99="Некондиция",ROW(Лист1_склад!$A$2:$A$99)),ROW(I10))),"")</f>
        <v/>
      </c>
      <c r="J11" s="45" t="str">
        <f t="array" ref="J11">IFERROR(INDEX(Лист1_склад!J:J,SMALL(IF(Лист1_склад!$E$2:$E$99="Некондиция",ROW(Лист1_склад!$A$2:$A$99)),ROW(J10))),"")</f>
        <v/>
      </c>
      <c r="K11" s="45" t="str">
        <f t="array" ref="K11">IFERROR(INDEX(Лист1_склад!K:K,SMALL(IF(Лист1_склад!$E$2:$E$99="Некондиция",ROW(Лист1_склад!$A$2:$A$99)),ROW(K10))),"")</f>
        <v/>
      </c>
    </row>
    <row r="12" spans="1:11" x14ac:dyDescent="0.25">
      <c r="A12" s="11"/>
      <c r="B12" s="11"/>
      <c r="C12" s="11"/>
      <c r="D12" s="11"/>
      <c r="E12" s="11"/>
      <c r="F12" s="8"/>
      <c r="G12" s="11"/>
      <c r="H12" s="11"/>
      <c r="I12" s="2"/>
      <c r="J12" s="10"/>
      <c r="K12" s="11"/>
    </row>
    <row r="13" spans="1:11" x14ac:dyDescent="0.25">
      <c r="A13" s="11"/>
      <c r="I13" s="2"/>
      <c r="J13" s="11"/>
      <c r="K13" s="11"/>
    </row>
    <row r="14" spans="1:11" x14ac:dyDescent="0.25">
      <c r="A14" s="11"/>
      <c r="I14" s="2"/>
      <c r="J14" s="11"/>
      <c r="K1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"/>
    </sheetView>
  </sheetViews>
  <sheetFormatPr defaultRowHeight="15" x14ac:dyDescent="0.25"/>
  <cols>
    <col min="12" max="12" width="17.85546875" style="48" customWidth="1"/>
  </cols>
  <sheetData>
    <row r="1" spans="1:12" ht="30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12</v>
      </c>
      <c r="H1" s="3" t="s">
        <v>5</v>
      </c>
      <c r="I1" s="5" t="s">
        <v>6</v>
      </c>
      <c r="J1" s="9" t="s">
        <v>7</v>
      </c>
      <c r="K1" s="3" t="s">
        <v>8</v>
      </c>
      <c r="L1" s="46" t="s">
        <v>27</v>
      </c>
    </row>
    <row r="2" spans="1:12" x14ac:dyDescent="0.25">
      <c r="A2" s="45">
        <f t="array" ref="A2">IFERROR(INDEX(Лист1_склад!A:A,SMALL(IF(Лист1_склад!$L$2:$L$99&lt;&gt;"",ROW(Лист1_склад!$A$2:$A$99)),ROW(A1))),"")</f>
        <v>0</v>
      </c>
      <c r="B2" s="45" t="str">
        <f t="array" ref="B2">IFERROR(INDEX(Лист1_склад!B:B,SMALL(IF(Лист1_склад!$L$2:$L$99&lt;&gt;"",ROW(Лист1_склад!$A$2:$A$99)),ROW(B1))),"")</f>
        <v>ОА55</v>
      </c>
      <c r="C2" s="45">
        <f t="array" ref="C2">IFERROR(INDEX(Лист1_склад!C:C,SMALL(IF(Лист1_склад!$L$2:$L$99&lt;&gt;"",ROW(Лист1_склад!$A$2:$A$99)),ROW(C1))),"")</f>
        <v>21</v>
      </c>
      <c r="D2" s="45">
        <f t="array" ref="D2">IFERROR(INDEX(Лист1_склад!D:D,SMALL(IF(Лист1_склад!$L$2:$L$99&lt;&gt;"",ROW(Лист1_склад!$A$2:$A$99)),ROW(D1))),"")</f>
        <v>580</v>
      </c>
      <c r="E2" s="45" t="str">
        <f t="array" ref="E2">IFERROR(INDEX(Лист1_склад!E:E,SMALL(IF(Лист1_склад!$L$2:$L$99&lt;&gt;"",ROW(Лист1_склад!$A$2:$A$99)),ROW(E1))),"")</f>
        <v>По району</v>
      </c>
      <c r="F2" s="45" t="str">
        <f t="array" ref="F2">IFERROR(INDEX(Лист1_склад!F:F,SMALL(IF(Лист1_склад!$L$2:$L$99&lt;&gt;"",ROW(Лист1_склад!$A$2:$A$99)),ROW(F1))),"")</f>
        <v>3</v>
      </c>
      <c r="G2" s="45">
        <f t="array" ref="G2">IFERROR(INDEX(Лист1_склад!G:G,SMALL(IF(Лист1_склад!$L$2:$L$99&lt;&gt;"",ROW(Лист1_склад!$A$2:$A$99)),ROW(G1))),"")</f>
        <v>4</v>
      </c>
      <c r="H2" s="45">
        <f t="array" ref="H2">IFERROR(INDEX(Лист1_склад!H:H,SMALL(IF(Лист1_склад!$L$2:$L$99&lt;&gt;"",ROW(Лист1_склад!$A$2:$A$99)),ROW(H1))),"")</f>
        <v>6</v>
      </c>
      <c r="I2" s="45">
        <f t="array" ref="I2">IFERROR(INDEX(Лист1_склад!I:I,SMALL(IF(Лист1_склад!$L$2:$L$99&lt;&gt;"",ROW(Лист1_склад!$A$2:$A$99)),ROW(I1))),"")</f>
        <v>0</v>
      </c>
      <c r="J2" s="45">
        <f t="array" ref="J2">IFERROR(INDEX(Лист1_склад!J:J,SMALL(IF(Лист1_склад!$L$2:$L$99&lt;&gt;"",ROW(Лист1_склад!$A$2:$A$99)),ROW(J1))),"")</f>
        <v>0</v>
      </c>
      <c r="K2" s="45">
        <f t="array" ref="K2">IFERROR(INDEX(Лист1_склад!K:K,SMALL(IF(Лист1_склад!$L$2:$L$99&lt;&gt;"",ROW(Лист1_склад!$A$2:$A$99)),ROW(K1))),"")</f>
        <v>0</v>
      </c>
      <c r="L2" s="47">
        <f t="array" ref="L2">IFERROR(INDEX(Лист1_склад!L:L,SMALL(IF(Лист1_склад!$L$2:$L$99&lt;&gt;"",ROW(Лист1_склад!$A$2:$A$99)),ROW(L1))),"")</f>
        <v>42990</v>
      </c>
    </row>
    <row r="3" spans="1:12" x14ac:dyDescent="0.25">
      <c r="A3" s="45">
        <f t="array" ref="A3">IFERROR(INDEX(Лист1_склад!A:A,SMALL(IF(Лист1_склад!$L$2:$L$99&lt;&gt;"",ROW(Лист1_склад!$A$2:$A$99)),ROW(A2))),"")</f>
        <v>0</v>
      </c>
      <c r="B3" s="45" t="str">
        <f t="array" ref="B3">IFERROR(INDEX(Лист1_склад!B:B,SMALL(IF(Лист1_склад!$L$2:$L$99&lt;&gt;"",ROW(Лист1_склад!$A$2:$A$99)),ROW(B2))),"")</f>
        <v>ОА55</v>
      </c>
      <c r="C3" s="45">
        <f t="array" ref="C3">IFERROR(INDEX(Лист1_склад!C:C,SMALL(IF(Лист1_склад!$L$2:$L$99&lt;&gt;"",ROW(Лист1_склад!$A$2:$A$99)),ROW(C2))),"")</f>
        <v>21</v>
      </c>
      <c r="D3" s="45">
        <f t="array" ref="D3">IFERROR(INDEX(Лист1_склад!D:D,SMALL(IF(Лист1_склад!$L$2:$L$99&lt;&gt;"",ROW(Лист1_склад!$A$2:$A$99)),ROW(D2))),"")</f>
        <v>580</v>
      </c>
      <c r="E3" s="45" t="str">
        <f t="array" ref="E3">IFERROR(INDEX(Лист1_склад!E:E,SMALL(IF(Лист1_склад!$L$2:$L$99&lt;&gt;"",ROW(Лист1_склад!$A$2:$A$99)),ROW(E2))),"")</f>
        <v>По району</v>
      </c>
      <c r="F3" s="45" t="str">
        <f t="array" ref="F3">IFERROR(INDEX(Лист1_склад!F:F,SMALL(IF(Лист1_склад!$L$2:$L$99&lt;&gt;"",ROW(Лист1_склад!$A$2:$A$99)),ROW(F2))),"")</f>
        <v>3</v>
      </c>
      <c r="G3" s="45">
        <f t="array" ref="G3">IFERROR(INDEX(Лист1_склад!G:G,SMALL(IF(Лист1_склад!$L$2:$L$99&lt;&gt;"",ROW(Лист1_склад!$A$2:$A$99)),ROW(G2))),"")</f>
        <v>4</v>
      </c>
      <c r="H3" s="45">
        <f t="array" ref="H3">IFERROR(INDEX(Лист1_склад!H:H,SMALL(IF(Лист1_склад!$L$2:$L$99&lt;&gt;"",ROW(Лист1_склад!$A$2:$A$99)),ROW(H2))),"")</f>
        <v>6</v>
      </c>
      <c r="I3" s="45">
        <f t="array" ref="I3">IFERROR(INDEX(Лист1_склад!I:I,SMALL(IF(Лист1_склад!$L$2:$L$99&lt;&gt;"",ROW(Лист1_склад!$A$2:$A$99)),ROW(I2))),"")</f>
        <v>0</v>
      </c>
      <c r="J3" s="45">
        <f t="array" ref="J3">IFERROR(INDEX(Лист1_склад!J:J,SMALL(IF(Лист1_склад!$L$2:$L$99&lt;&gt;"",ROW(Лист1_склад!$A$2:$A$99)),ROW(J2))),"")</f>
        <v>0</v>
      </c>
      <c r="K3" s="45">
        <f t="array" ref="K3">IFERROR(INDEX(Лист1_склад!K:K,SMALL(IF(Лист1_склад!$L$2:$L$99&lt;&gt;"",ROW(Лист1_склад!$A$2:$A$99)),ROW(K2))),"")</f>
        <v>0</v>
      </c>
      <c r="L3" s="47">
        <f t="array" ref="L3">IFERROR(INDEX(Лист1_склад!L:L,SMALL(IF(Лист1_склад!$L$2:$L$99&lt;&gt;"",ROW(Лист1_склад!$A$2:$A$99)),ROW(L2))),"")</f>
        <v>42988</v>
      </c>
    </row>
    <row r="4" spans="1:12" x14ac:dyDescent="0.25">
      <c r="A4" s="45" t="str">
        <f t="array" ref="A4">IFERROR(INDEX(Лист1_склад!A:A,SMALL(IF(Лист1_склад!$L$2:$L$99&lt;&gt;"",ROW(Лист1_склад!$A$2:$A$99)),ROW(A3))),"")</f>
        <v/>
      </c>
      <c r="B4" s="45" t="str">
        <f t="array" ref="B4">IFERROR(INDEX(Лист1_склад!B:B,SMALL(IF(Лист1_склад!$L$2:$L$99&lt;&gt;"",ROW(Лист1_склад!$A$2:$A$99)),ROW(B3))),"")</f>
        <v/>
      </c>
      <c r="C4" s="45" t="str">
        <f t="array" ref="C4">IFERROR(INDEX(Лист1_склад!C:C,SMALL(IF(Лист1_склад!$L$2:$L$99&lt;&gt;"",ROW(Лист1_склад!$A$2:$A$99)),ROW(C3))),"")</f>
        <v/>
      </c>
      <c r="D4" s="45" t="str">
        <f t="array" ref="D4">IFERROR(INDEX(Лист1_склад!D:D,SMALL(IF(Лист1_склад!$L$2:$L$99&lt;&gt;"",ROW(Лист1_склад!$A$2:$A$99)),ROW(D3))),"")</f>
        <v/>
      </c>
      <c r="E4" s="45" t="str">
        <f t="array" ref="E4">IFERROR(INDEX(Лист1_склад!E:E,SMALL(IF(Лист1_склад!$L$2:$L$99&lt;&gt;"",ROW(Лист1_склад!$A$2:$A$99)),ROW(E3))),"")</f>
        <v/>
      </c>
      <c r="F4" s="45" t="str">
        <f t="array" ref="F4">IFERROR(INDEX(Лист1_склад!F:F,SMALL(IF(Лист1_склад!$L$2:$L$99&lt;&gt;"",ROW(Лист1_склад!$A$2:$A$99)),ROW(F3))),"")</f>
        <v/>
      </c>
      <c r="G4" s="45" t="str">
        <f t="array" ref="G4">IFERROR(INDEX(Лист1_склад!G:G,SMALL(IF(Лист1_склад!$L$2:$L$99&lt;&gt;"",ROW(Лист1_склад!$A$2:$A$99)),ROW(G3))),"")</f>
        <v/>
      </c>
      <c r="H4" s="45" t="str">
        <f t="array" ref="H4">IFERROR(INDEX(Лист1_склад!H:H,SMALL(IF(Лист1_склад!$L$2:$L$99&lt;&gt;"",ROW(Лист1_склад!$A$2:$A$99)),ROW(H3))),"")</f>
        <v/>
      </c>
      <c r="I4" s="45" t="str">
        <f t="array" ref="I4">IFERROR(INDEX(Лист1_склад!I:I,SMALL(IF(Лист1_склад!$L$2:$L$99&lt;&gt;"",ROW(Лист1_склад!$A$2:$A$99)),ROW(I3))),"")</f>
        <v/>
      </c>
      <c r="J4" s="45" t="str">
        <f t="array" ref="J4">IFERROR(INDEX(Лист1_склад!J:J,SMALL(IF(Лист1_склад!$L$2:$L$99&lt;&gt;"",ROW(Лист1_склад!$A$2:$A$99)),ROW(J3))),"")</f>
        <v/>
      </c>
      <c r="K4" s="45" t="str">
        <f t="array" ref="K4">IFERROR(INDEX(Лист1_склад!K:K,SMALL(IF(Лист1_склад!$L$2:$L$99&lt;&gt;"",ROW(Лист1_склад!$A$2:$A$99)),ROW(K3))),"")</f>
        <v/>
      </c>
      <c r="L4" s="47" t="str">
        <f t="array" ref="L4">IFERROR(INDEX(Лист1_склад!L:L,SMALL(IF(Лист1_склад!$L$2:$L$99&lt;&gt;"",ROW(Лист1_склад!$A$2:$A$99)),ROW(L3))),"")</f>
        <v/>
      </c>
    </row>
    <row r="5" spans="1:12" x14ac:dyDescent="0.25">
      <c r="A5" s="45" t="str">
        <f t="array" ref="A5">IFERROR(INDEX(Лист1_склад!A:A,SMALL(IF(Лист1_склад!$L$2:$L$99&lt;&gt;"",ROW(Лист1_склад!$A$2:$A$99)),ROW(A4))),"")</f>
        <v/>
      </c>
      <c r="B5" s="45" t="str">
        <f t="array" ref="B5">IFERROR(INDEX(Лист1_склад!B:B,SMALL(IF(Лист1_склад!$L$2:$L$99&lt;&gt;"",ROW(Лист1_склад!$A$2:$A$99)),ROW(B4))),"")</f>
        <v/>
      </c>
      <c r="C5" s="45" t="str">
        <f t="array" ref="C5">IFERROR(INDEX(Лист1_склад!C:C,SMALL(IF(Лист1_склад!$L$2:$L$99&lt;&gt;"",ROW(Лист1_склад!$A$2:$A$99)),ROW(C4))),"")</f>
        <v/>
      </c>
      <c r="D5" s="45" t="str">
        <f t="array" ref="D5">IFERROR(INDEX(Лист1_склад!D:D,SMALL(IF(Лист1_склад!$L$2:$L$99&lt;&gt;"",ROW(Лист1_склад!$A$2:$A$99)),ROW(D4))),"")</f>
        <v/>
      </c>
      <c r="E5" s="45" t="str">
        <f t="array" ref="E5">IFERROR(INDEX(Лист1_склад!E:E,SMALL(IF(Лист1_склад!$L$2:$L$99&lt;&gt;"",ROW(Лист1_склад!$A$2:$A$99)),ROW(E4))),"")</f>
        <v/>
      </c>
      <c r="F5" s="45" t="str">
        <f t="array" ref="F5">IFERROR(INDEX(Лист1_склад!F:F,SMALL(IF(Лист1_склад!$L$2:$L$99&lt;&gt;"",ROW(Лист1_склад!$A$2:$A$99)),ROW(F4))),"")</f>
        <v/>
      </c>
      <c r="G5" s="45" t="str">
        <f t="array" ref="G5">IFERROR(INDEX(Лист1_склад!G:G,SMALL(IF(Лист1_склад!$L$2:$L$99&lt;&gt;"",ROW(Лист1_склад!$A$2:$A$99)),ROW(G4))),"")</f>
        <v/>
      </c>
      <c r="H5" s="45" t="str">
        <f t="array" ref="H5">IFERROR(INDEX(Лист1_склад!H:H,SMALL(IF(Лист1_склад!$L$2:$L$99&lt;&gt;"",ROW(Лист1_склад!$A$2:$A$99)),ROW(H4))),"")</f>
        <v/>
      </c>
      <c r="I5" s="45" t="str">
        <f t="array" ref="I5">IFERROR(INDEX(Лист1_склад!I:I,SMALL(IF(Лист1_склад!$L$2:$L$99&lt;&gt;"",ROW(Лист1_склад!$A$2:$A$99)),ROW(I4))),"")</f>
        <v/>
      </c>
      <c r="J5" s="45" t="str">
        <f t="array" ref="J5">IFERROR(INDEX(Лист1_склад!J:J,SMALL(IF(Лист1_склад!$L$2:$L$99&lt;&gt;"",ROW(Лист1_склад!$A$2:$A$99)),ROW(J4))),"")</f>
        <v/>
      </c>
      <c r="K5" s="45" t="str">
        <f t="array" ref="K5">IFERROR(INDEX(Лист1_склад!K:K,SMALL(IF(Лист1_склад!$L$2:$L$99&lt;&gt;"",ROW(Лист1_склад!$A$2:$A$99)),ROW(K4))),"")</f>
        <v/>
      </c>
      <c r="L5" s="47" t="str">
        <f t="array" ref="L5">IFERROR(INDEX(Лист1_склад!L:L,SMALL(IF(Лист1_склад!$L$2:$L$99&lt;&gt;"",ROW(Лист1_склад!$A$2:$A$99)),ROW(L4))),"")</f>
        <v/>
      </c>
    </row>
    <row r="6" spans="1:12" x14ac:dyDescent="0.25">
      <c r="A6" s="45" t="str">
        <f t="array" ref="A6">IFERROR(INDEX(Лист1_склад!A:A,SMALL(IF(Лист1_склад!$L$2:$L$99&lt;&gt;"",ROW(Лист1_склад!$A$2:$A$99)),ROW(A5))),"")</f>
        <v/>
      </c>
      <c r="B6" s="45" t="str">
        <f t="array" ref="B6">IFERROR(INDEX(Лист1_склад!B:B,SMALL(IF(Лист1_склад!$L$2:$L$99&lt;&gt;"",ROW(Лист1_склад!$A$2:$A$99)),ROW(B5))),"")</f>
        <v/>
      </c>
      <c r="C6" s="45" t="str">
        <f t="array" ref="C6">IFERROR(INDEX(Лист1_склад!C:C,SMALL(IF(Лист1_склад!$L$2:$L$99&lt;&gt;"",ROW(Лист1_склад!$A$2:$A$99)),ROW(C5))),"")</f>
        <v/>
      </c>
      <c r="D6" s="45" t="str">
        <f t="array" ref="D6">IFERROR(INDEX(Лист1_склад!D:D,SMALL(IF(Лист1_склад!$L$2:$L$99&lt;&gt;"",ROW(Лист1_склад!$A$2:$A$99)),ROW(D5))),"")</f>
        <v/>
      </c>
      <c r="E6" s="45" t="str">
        <f t="array" ref="E6">IFERROR(INDEX(Лист1_склад!E:E,SMALL(IF(Лист1_склад!$L$2:$L$99&lt;&gt;"",ROW(Лист1_склад!$A$2:$A$99)),ROW(E5))),"")</f>
        <v/>
      </c>
      <c r="F6" s="45" t="str">
        <f t="array" ref="F6">IFERROR(INDEX(Лист1_склад!F:F,SMALL(IF(Лист1_склад!$L$2:$L$99&lt;&gt;"",ROW(Лист1_склад!$A$2:$A$99)),ROW(F5))),"")</f>
        <v/>
      </c>
      <c r="G6" s="45" t="str">
        <f t="array" ref="G6">IFERROR(INDEX(Лист1_склад!G:G,SMALL(IF(Лист1_склад!$L$2:$L$99&lt;&gt;"",ROW(Лист1_склад!$A$2:$A$99)),ROW(G5))),"")</f>
        <v/>
      </c>
      <c r="H6" s="45" t="str">
        <f t="array" ref="H6">IFERROR(INDEX(Лист1_склад!H:H,SMALL(IF(Лист1_склад!$L$2:$L$99&lt;&gt;"",ROW(Лист1_склад!$A$2:$A$99)),ROW(H5))),"")</f>
        <v/>
      </c>
      <c r="I6" s="45" t="str">
        <f t="array" ref="I6">IFERROR(INDEX(Лист1_склад!I:I,SMALL(IF(Лист1_склад!$L$2:$L$99&lt;&gt;"",ROW(Лист1_склад!$A$2:$A$99)),ROW(I5))),"")</f>
        <v/>
      </c>
      <c r="J6" s="45" t="str">
        <f t="array" ref="J6">IFERROR(INDEX(Лист1_склад!J:J,SMALL(IF(Лист1_склад!$L$2:$L$99&lt;&gt;"",ROW(Лист1_склад!$A$2:$A$99)),ROW(J5))),"")</f>
        <v/>
      </c>
      <c r="K6" s="45" t="str">
        <f t="array" ref="K6">IFERROR(INDEX(Лист1_склад!K:K,SMALL(IF(Лист1_склад!$L$2:$L$99&lt;&gt;"",ROW(Лист1_склад!$A$2:$A$99)),ROW(K5))),"")</f>
        <v/>
      </c>
      <c r="L6" s="47" t="str">
        <f t="array" ref="L6">IFERROR(INDEX(Лист1_склад!L:L,SMALL(IF(Лист1_склад!$L$2:$L$99&lt;&gt;"",ROW(Лист1_склад!$A$2:$A$99)),ROW(L5))),"")</f>
        <v/>
      </c>
    </row>
    <row r="7" spans="1:12" x14ac:dyDescent="0.25">
      <c r="A7" s="45" t="str">
        <f t="array" ref="A7">IFERROR(INDEX(Лист1_склад!A:A,SMALL(IF(Лист1_склад!$L$2:$L$99&lt;&gt;"",ROW(Лист1_склад!$A$2:$A$99)),ROW(A6))),"")</f>
        <v/>
      </c>
      <c r="B7" s="45" t="str">
        <f t="array" ref="B7">IFERROR(INDEX(Лист1_склад!B:B,SMALL(IF(Лист1_склад!$L$2:$L$99&lt;&gt;"",ROW(Лист1_склад!$A$2:$A$99)),ROW(B6))),"")</f>
        <v/>
      </c>
      <c r="C7" s="45" t="str">
        <f t="array" ref="C7">IFERROR(INDEX(Лист1_склад!C:C,SMALL(IF(Лист1_склад!$L$2:$L$99&lt;&gt;"",ROW(Лист1_склад!$A$2:$A$99)),ROW(C6))),"")</f>
        <v/>
      </c>
      <c r="D7" s="45" t="str">
        <f t="array" ref="D7">IFERROR(INDEX(Лист1_склад!D:D,SMALL(IF(Лист1_склад!$L$2:$L$99&lt;&gt;"",ROW(Лист1_склад!$A$2:$A$99)),ROW(D6))),"")</f>
        <v/>
      </c>
      <c r="E7" s="45" t="str">
        <f t="array" ref="E7">IFERROR(INDEX(Лист1_склад!E:E,SMALL(IF(Лист1_склад!$L$2:$L$99&lt;&gt;"",ROW(Лист1_склад!$A$2:$A$99)),ROW(E6))),"")</f>
        <v/>
      </c>
      <c r="F7" s="45" t="str">
        <f t="array" ref="F7">IFERROR(INDEX(Лист1_склад!F:F,SMALL(IF(Лист1_склад!$L$2:$L$99&lt;&gt;"",ROW(Лист1_склад!$A$2:$A$99)),ROW(F6))),"")</f>
        <v/>
      </c>
      <c r="G7" s="45" t="str">
        <f t="array" ref="G7">IFERROR(INDEX(Лист1_склад!G:G,SMALL(IF(Лист1_склад!$L$2:$L$99&lt;&gt;"",ROW(Лист1_склад!$A$2:$A$99)),ROW(G6))),"")</f>
        <v/>
      </c>
      <c r="H7" s="45" t="str">
        <f t="array" ref="H7">IFERROR(INDEX(Лист1_склад!H:H,SMALL(IF(Лист1_склад!$L$2:$L$99&lt;&gt;"",ROW(Лист1_склад!$A$2:$A$99)),ROW(H6))),"")</f>
        <v/>
      </c>
      <c r="I7" s="45" t="str">
        <f t="array" ref="I7">IFERROR(INDEX(Лист1_склад!I:I,SMALL(IF(Лист1_склад!$L$2:$L$99&lt;&gt;"",ROW(Лист1_склад!$A$2:$A$99)),ROW(I6))),"")</f>
        <v/>
      </c>
      <c r="J7" s="45" t="str">
        <f t="array" ref="J7">IFERROR(INDEX(Лист1_склад!J:J,SMALL(IF(Лист1_склад!$L$2:$L$99&lt;&gt;"",ROW(Лист1_склад!$A$2:$A$99)),ROW(J6))),"")</f>
        <v/>
      </c>
      <c r="K7" s="45" t="str">
        <f t="array" ref="K7">IFERROR(INDEX(Лист1_склад!K:K,SMALL(IF(Лист1_склад!$L$2:$L$99&lt;&gt;"",ROW(Лист1_склад!$A$2:$A$99)),ROW(K6))),"")</f>
        <v/>
      </c>
      <c r="L7" s="47" t="str">
        <f t="array" ref="L7">IFERROR(INDEX(Лист1_склад!L:L,SMALL(IF(Лист1_склад!$L$2:$L$99&lt;&gt;"",ROW(Лист1_склад!$A$2:$A$99)),ROW(L6))),"")</f>
        <v/>
      </c>
    </row>
    <row r="8" spans="1:12" x14ac:dyDescent="0.25">
      <c r="A8" s="45" t="str">
        <f t="array" ref="A8">IFERROR(INDEX(Лист1_склад!A:A,SMALL(IF(Лист1_склад!$L$2:$L$99&lt;&gt;"",ROW(Лист1_склад!$A$2:$A$99)),ROW(A7))),"")</f>
        <v/>
      </c>
      <c r="B8" s="45" t="str">
        <f t="array" ref="B8">IFERROR(INDEX(Лист1_склад!B:B,SMALL(IF(Лист1_склад!$L$2:$L$99&lt;&gt;"",ROW(Лист1_склад!$A$2:$A$99)),ROW(B7))),"")</f>
        <v/>
      </c>
      <c r="C8" s="45" t="str">
        <f t="array" ref="C8">IFERROR(INDEX(Лист1_склад!C:C,SMALL(IF(Лист1_склад!$L$2:$L$99&lt;&gt;"",ROW(Лист1_склад!$A$2:$A$99)),ROW(C7))),"")</f>
        <v/>
      </c>
      <c r="D8" s="45" t="str">
        <f t="array" ref="D8">IFERROR(INDEX(Лист1_склад!D:D,SMALL(IF(Лист1_склад!$L$2:$L$99&lt;&gt;"",ROW(Лист1_склад!$A$2:$A$99)),ROW(D7))),"")</f>
        <v/>
      </c>
      <c r="E8" s="45" t="str">
        <f t="array" ref="E8">IFERROR(INDEX(Лист1_склад!E:E,SMALL(IF(Лист1_склад!$L$2:$L$99&lt;&gt;"",ROW(Лист1_склад!$A$2:$A$99)),ROW(E7))),"")</f>
        <v/>
      </c>
      <c r="F8" s="45" t="str">
        <f t="array" ref="F8">IFERROR(INDEX(Лист1_склад!F:F,SMALL(IF(Лист1_склад!$L$2:$L$99&lt;&gt;"",ROW(Лист1_склад!$A$2:$A$99)),ROW(F7))),"")</f>
        <v/>
      </c>
      <c r="G8" s="45" t="str">
        <f t="array" ref="G8">IFERROR(INDEX(Лист1_склад!G:G,SMALL(IF(Лист1_склад!$L$2:$L$99&lt;&gt;"",ROW(Лист1_склад!$A$2:$A$99)),ROW(G7))),"")</f>
        <v/>
      </c>
      <c r="H8" s="45" t="str">
        <f t="array" ref="H8">IFERROR(INDEX(Лист1_склад!H:H,SMALL(IF(Лист1_склад!$L$2:$L$99&lt;&gt;"",ROW(Лист1_склад!$A$2:$A$99)),ROW(H7))),"")</f>
        <v/>
      </c>
      <c r="I8" s="45" t="str">
        <f t="array" ref="I8">IFERROR(INDEX(Лист1_склад!I:I,SMALL(IF(Лист1_склад!$L$2:$L$99&lt;&gt;"",ROW(Лист1_склад!$A$2:$A$99)),ROW(I7))),"")</f>
        <v/>
      </c>
      <c r="J8" s="45" t="str">
        <f t="array" ref="J8">IFERROR(INDEX(Лист1_склад!J:J,SMALL(IF(Лист1_склад!$L$2:$L$99&lt;&gt;"",ROW(Лист1_склад!$A$2:$A$99)),ROW(J7))),"")</f>
        <v/>
      </c>
      <c r="K8" s="45" t="str">
        <f t="array" ref="K8">IFERROR(INDEX(Лист1_склад!K:K,SMALL(IF(Лист1_склад!$L$2:$L$99&lt;&gt;"",ROW(Лист1_склад!$A$2:$A$99)),ROW(K7))),"")</f>
        <v/>
      </c>
      <c r="L8" s="47" t="str">
        <f t="array" ref="L8">IFERROR(INDEX(Лист1_склад!L:L,SMALL(IF(Лист1_склад!$L$2:$L$99&lt;&gt;"",ROW(Лист1_склад!$A$2:$A$99)),ROW(L7))),"")</f>
        <v/>
      </c>
    </row>
    <row r="9" spans="1:12" x14ac:dyDescent="0.25">
      <c r="A9" s="45" t="str">
        <f t="array" ref="A9">IFERROR(INDEX(Лист1_склад!A:A,SMALL(IF(Лист1_склад!$L$2:$L$99&lt;&gt;"",ROW(Лист1_склад!$A$2:$A$99)),ROW(A8))),"")</f>
        <v/>
      </c>
      <c r="B9" s="45" t="str">
        <f t="array" ref="B9">IFERROR(INDEX(Лист1_склад!B:B,SMALL(IF(Лист1_склад!$L$2:$L$99&lt;&gt;"",ROW(Лист1_склад!$A$2:$A$99)),ROW(B8))),"")</f>
        <v/>
      </c>
      <c r="C9" s="45" t="str">
        <f t="array" ref="C9">IFERROR(INDEX(Лист1_склад!C:C,SMALL(IF(Лист1_склад!$L$2:$L$99&lt;&gt;"",ROW(Лист1_склад!$A$2:$A$99)),ROW(C8))),"")</f>
        <v/>
      </c>
      <c r="D9" s="45" t="str">
        <f t="array" ref="D9">IFERROR(INDEX(Лист1_склад!D:D,SMALL(IF(Лист1_склад!$L$2:$L$99&lt;&gt;"",ROW(Лист1_склад!$A$2:$A$99)),ROW(D8))),"")</f>
        <v/>
      </c>
      <c r="E9" s="45" t="str">
        <f t="array" ref="E9">IFERROR(INDEX(Лист1_склад!E:E,SMALL(IF(Лист1_склад!$L$2:$L$99&lt;&gt;"",ROW(Лист1_склад!$A$2:$A$99)),ROW(E8))),"")</f>
        <v/>
      </c>
      <c r="F9" s="45" t="str">
        <f t="array" ref="F9">IFERROR(INDEX(Лист1_склад!F:F,SMALL(IF(Лист1_склад!$L$2:$L$99&lt;&gt;"",ROW(Лист1_склад!$A$2:$A$99)),ROW(F8))),"")</f>
        <v/>
      </c>
      <c r="G9" s="45" t="str">
        <f t="array" ref="G9">IFERROR(INDEX(Лист1_склад!G:G,SMALL(IF(Лист1_склад!$L$2:$L$99&lt;&gt;"",ROW(Лист1_склад!$A$2:$A$99)),ROW(G8))),"")</f>
        <v/>
      </c>
      <c r="H9" s="45" t="str">
        <f t="array" ref="H9">IFERROR(INDEX(Лист1_склад!H:H,SMALL(IF(Лист1_склад!$L$2:$L$99&lt;&gt;"",ROW(Лист1_склад!$A$2:$A$99)),ROW(H8))),"")</f>
        <v/>
      </c>
      <c r="I9" s="45" t="str">
        <f t="array" ref="I9">IFERROR(INDEX(Лист1_склад!I:I,SMALL(IF(Лист1_склад!$L$2:$L$99&lt;&gt;"",ROW(Лист1_склад!$A$2:$A$99)),ROW(I8))),"")</f>
        <v/>
      </c>
      <c r="J9" s="45" t="str">
        <f t="array" ref="J9">IFERROR(INDEX(Лист1_склад!J:J,SMALL(IF(Лист1_склад!$L$2:$L$99&lt;&gt;"",ROW(Лист1_склад!$A$2:$A$99)),ROW(J8))),"")</f>
        <v/>
      </c>
      <c r="K9" s="45" t="str">
        <f t="array" ref="K9">IFERROR(INDEX(Лист1_склад!K:K,SMALL(IF(Лист1_склад!$L$2:$L$99&lt;&gt;"",ROW(Лист1_склад!$A$2:$A$99)),ROW(K8))),"")</f>
        <v/>
      </c>
      <c r="L9" s="47" t="str">
        <f t="array" ref="L9">IFERROR(INDEX(Лист1_склад!L:L,SMALL(IF(Лист1_склад!$L$2:$L$99&lt;&gt;"",ROW(Лист1_склад!$A$2:$A$99)),ROW(L8))),"")</f>
        <v/>
      </c>
    </row>
    <row r="10" spans="1:12" x14ac:dyDescent="0.25">
      <c r="A10" s="45" t="str">
        <f t="array" ref="A10">IFERROR(INDEX(Лист1_склад!A:A,SMALL(IF(Лист1_склад!$L$2:$L$99&lt;&gt;"",ROW(Лист1_склад!$A$2:$A$99)),ROW(A9))),"")</f>
        <v/>
      </c>
      <c r="B10" s="45" t="str">
        <f t="array" ref="B10">IFERROR(INDEX(Лист1_склад!B:B,SMALL(IF(Лист1_склад!$L$2:$L$99&lt;&gt;"",ROW(Лист1_склад!$A$2:$A$99)),ROW(B9))),"")</f>
        <v/>
      </c>
      <c r="C10" s="45" t="str">
        <f t="array" ref="C10">IFERROR(INDEX(Лист1_склад!C:C,SMALL(IF(Лист1_склад!$L$2:$L$99&lt;&gt;"",ROW(Лист1_склад!$A$2:$A$99)),ROW(C9))),"")</f>
        <v/>
      </c>
      <c r="D10" s="45" t="str">
        <f t="array" ref="D10">IFERROR(INDEX(Лист1_склад!D:D,SMALL(IF(Лист1_склад!$L$2:$L$99&lt;&gt;"",ROW(Лист1_склад!$A$2:$A$99)),ROW(D9))),"")</f>
        <v/>
      </c>
      <c r="E10" s="45" t="str">
        <f t="array" ref="E10">IFERROR(INDEX(Лист1_склад!E:E,SMALL(IF(Лист1_склад!$L$2:$L$99&lt;&gt;"",ROW(Лист1_склад!$A$2:$A$99)),ROW(E9))),"")</f>
        <v/>
      </c>
      <c r="F10" s="45" t="str">
        <f t="array" ref="F10">IFERROR(INDEX(Лист1_склад!F:F,SMALL(IF(Лист1_склад!$L$2:$L$99&lt;&gt;"",ROW(Лист1_склад!$A$2:$A$99)),ROW(F9))),"")</f>
        <v/>
      </c>
      <c r="G10" s="45" t="str">
        <f t="array" ref="G10">IFERROR(INDEX(Лист1_склад!G:G,SMALL(IF(Лист1_склад!$L$2:$L$99&lt;&gt;"",ROW(Лист1_склад!$A$2:$A$99)),ROW(G9))),"")</f>
        <v/>
      </c>
      <c r="H10" s="45" t="str">
        <f t="array" ref="H10">IFERROR(INDEX(Лист1_склад!H:H,SMALL(IF(Лист1_склад!$L$2:$L$99&lt;&gt;"",ROW(Лист1_склад!$A$2:$A$99)),ROW(H9))),"")</f>
        <v/>
      </c>
      <c r="I10" s="45" t="str">
        <f t="array" ref="I10">IFERROR(INDEX(Лист1_склад!I:I,SMALL(IF(Лист1_склад!$L$2:$L$99&lt;&gt;"",ROW(Лист1_склад!$A$2:$A$99)),ROW(I9))),"")</f>
        <v/>
      </c>
      <c r="J10" s="45" t="str">
        <f t="array" ref="J10">IFERROR(INDEX(Лист1_склад!J:J,SMALL(IF(Лист1_склад!$L$2:$L$99&lt;&gt;"",ROW(Лист1_склад!$A$2:$A$99)),ROW(J9))),"")</f>
        <v/>
      </c>
      <c r="K10" s="45" t="str">
        <f t="array" ref="K10">IFERROR(INDEX(Лист1_склад!K:K,SMALL(IF(Лист1_склад!$L$2:$L$99&lt;&gt;"",ROW(Лист1_склад!$A$2:$A$99)),ROW(K9))),"")</f>
        <v/>
      </c>
      <c r="L10" s="47" t="str">
        <f t="array" ref="L10">IFERROR(INDEX(Лист1_склад!L:L,SMALL(IF(Лист1_склад!$L$2:$L$99&lt;&gt;"",ROW(Лист1_склад!$A$2:$A$99)),ROW(L9))),"")</f>
        <v/>
      </c>
    </row>
    <row r="11" spans="1:12" x14ac:dyDescent="0.25">
      <c r="A11" s="11"/>
      <c r="B11" s="11"/>
      <c r="C11" s="11"/>
      <c r="D11" s="11"/>
      <c r="E11" s="11"/>
      <c r="F11" s="8"/>
      <c r="G11" s="11"/>
      <c r="H11" s="11"/>
      <c r="I11" s="2"/>
      <c r="J11" s="10"/>
      <c r="K11" s="11"/>
    </row>
    <row r="12" spans="1:12" x14ac:dyDescent="0.25">
      <c r="A12" s="11"/>
      <c r="B12" s="11"/>
      <c r="C12" s="11"/>
      <c r="D12" s="11"/>
      <c r="E12" s="11"/>
      <c r="F12" s="8"/>
      <c r="G12" s="11"/>
      <c r="H12" s="11"/>
      <c r="I12" s="2"/>
      <c r="J12" s="10"/>
      <c r="K12" s="11"/>
    </row>
    <row r="13" spans="1:12" x14ac:dyDescent="0.25">
      <c r="A13" s="11"/>
      <c r="B13" s="11"/>
      <c r="C13" s="11"/>
      <c r="D13" s="11"/>
      <c r="E13" s="11"/>
      <c r="F13" s="2"/>
      <c r="G13" s="11"/>
      <c r="H13" s="11"/>
      <c r="I13" s="2"/>
      <c r="J13" s="11"/>
      <c r="K13" s="11"/>
    </row>
    <row r="14" spans="1:12" x14ac:dyDescent="0.25">
      <c r="A14" s="11"/>
      <c r="B14" s="11"/>
      <c r="C14" s="11"/>
      <c r="D14" s="11"/>
      <c r="E14" s="11"/>
      <c r="F14" s="2"/>
      <c r="G14" s="11"/>
      <c r="H14" s="11"/>
      <c r="I14" s="2"/>
      <c r="J14" s="11"/>
      <c r="K14" s="11"/>
    </row>
    <row r="15" spans="1:12" x14ac:dyDescent="0.25">
      <c r="A15" s="11"/>
    </row>
    <row r="16" spans="1:12" x14ac:dyDescent="0.25">
      <c r="A1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O7" sqref="O7"/>
    </sheetView>
  </sheetViews>
  <sheetFormatPr defaultRowHeight="15" x14ac:dyDescent="0.25"/>
  <cols>
    <col min="1" max="1" width="14.85546875" customWidth="1"/>
    <col min="12" max="12" width="12" style="48" customWidth="1"/>
  </cols>
  <sheetData>
    <row r="1" spans="1:12" ht="45" x14ac:dyDescent="0.25">
      <c r="A1" s="3" t="s">
        <v>0</v>
      </c>
      <c r="B1" s="4" t="s">
        <v>9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12</v>
      </c>
      <c r="H1" s="3" t="s">
        <v>5</v>
      </c>
      <c r="I1" s="5" t="s">
        <v>6</v>
      </c>
      <c r="J1" s="9" t="s">
        <v>7</v>
      </c>
      <c r="K1" s="3" t="s">
        <v>8</v>
      </c>
      <c r="L1" s="46" t="s">
        <v>27</v>
      </c>
    </row>
    <row r="2" spans="1:12" x14ac:dyDescent="0.25">
      <c r="A2" s="45">
        <f t="array" ref="A2">IFERROR(INDEX(Лист1_склад!A:A,SMALL(IF(Лист1_склад!$C$2:$C$99&gt;15,ROW(Лист1_склад!$A$2:$A$99)),ROW(A1))),"")</f>
        <v>5654381</v>
      </c>
      <c r="B2" s="45" t="str">
        <f t="array" ref="B2">IFERROR(INDEX(Лист1_склад!B:B,SMALL(IF(Лист1_склад!$C$2:$C$99&gt;15,ROW(Лист1_склад!$A$2:$A$99)),ROW(B1))),"")</f>
        <v>ОА55</v>
      </c>
      <c r="C2" s="45">
        <f t="array" ref="C2">IFERROR(INDEX(Лист1_склад!C:C,SMALL(IF(Лист1_склад!$C$2:$C$99&gt;15,ROW(Лист1_склад!$A$2:$A$99)),ROW(C1))),"")</f>
        <v>21</v>
      </c>
      <c r="D2" s="45">
        <f t="array" ref="D2">IFERROR(INDEX(Лист1_склад!D:D,SMALL(IF(Лист1_склад!$C$2:$C$99&gt;15,ROW(Лист1_склад!$A$2:$A$99)),ROW(D1))),"")</f>
        <v>580</v>
      </c>
      <c r="E2" s="45" t="str">
        <f t="array" ref="E2">IFERROR(INDEX(Лист1_склад!E:E,SMALL(IF(Лист1_склад!$C$2:$C$99&gt;15,ROW(Лист1_склад!$A$2:$A$99)),ROW(E1))),"")</f>
        <v>По району</v>
      </c>
      <c r="F2" s="45" t="str">
        <f t="array" ref="F2">IFERROR(INDEX(Лист1_склад!F:F,SMALL(IF(Лист1_склад!$C$2:$C$99&gt;15,ROW(Лист1_склад!$A$2:$A$99)),ROW(F1))),"")</f>
        <v>3</v>
      </c>
      <c r="G2" s="45">
        <f t="array" ref="G2">IFERROR(INDEX(Лист1_склад!G:G,SMALL(IF(Лист1_склад!$C$2:$C$99&gt;15,ROW(Лист1_склад!$A$2:$A$99)),ROW(G1))),"")</f>
        <v>4</v>
      </c>
      <c r="H2" s="45">
        <f t="array" ref="H2">IFERROR(INDEX(Лист1_склад!H:H,SMALL(IF(Лист1_склад!$C$2:$C$99&gt;15,ROW(Лист1_склад!$A$2:$A$99)),ROW(H1))),"")</f>
        <v>6</v>
      </c>
      <c r="I2" s="45" t="str">
        <f t="array" ref="I2">IFERROR(INDEX(Лист1_склад!I:I,SMALL(IF(Лист1_склад!$C$2:$C$99&gt;15,ROW(Лист1_склад!$A$2:$A$99)),ROW(I1))),"")</f>
        <v>5-68526</v>
      </c>
      <c r="J2" s="45">
        <f t="array" ref="J2">IFERROR(INDEX(Лист1_склад!J:J,SMALL(IF(Лист1_склад!$C$2:$C$99&gt;15,ROW(Лист1_склад!$A$2:$A$99)),ROW(J1))),"")</f>
        <v>3</v>
      </c>
      <c r="K2" s="45" t="str">
        <f t="array" ref="K2">IFERROR(INDEX(Лист1_склад!K:K,SMALL(IF(Лист1_склад!$C$2:$C$99&gt;15,ROW(Лист1_склад!$A$2:$A$99)),ROW(K1))),"")</f>
        <v>Джордж</v>
      </c>
      <c r="L2" s="49">
        <f t="array" ref="L2">IFERROR(INDEX(Лист1_склад!L:L,SMALL(IF(Лист1_склад!$C$2:$C$99&gt;15,ROW(Лист1_склад!$A$2:$A$99)),ROW(L1))),"")</f>
        <v>0</v>
      </c>
    </row>
    <row r="3" spans="1:12" x14ac:dyDescent="0.25">
      <c r="A3" s="45">
        <f t="array" ref="A3">IFERROR(INDEX(Лист1_склад!A:A,SMALL(IF(Лист1_склад!$C$2:$C$99&gt;15,ROW(Лист1_склад!$A$2:$A$99)),ROW(A2))),"")</f>
        <v>6658384</v>
      </c>
      <c r="B3" s="45" t="str">
        <f t="array" ref="B3">IFERROR(INDEX(Лист1_склад!B:B,SMALL(IF(Лист1_склад!$C$2:$C$99&gt;15,ROW(Лист1_склад!$A$2:$A$99)),ROW(B2))),"")</f>
        <v>ОО7</v>
      </c>
      <c r="C3" s="45">
        <f t="array" ref="C3">IFERROR(INDEX(Лист1_склад!C:C,SMALL(IF(Лист1_склад!$C$2:$C$99&gt;15,ROW(Лист1_склад!$A$2:$A$99)),ROW(C2))),"")</f>
        <v>21</v>
      </c>
      <c r="D3" s="45">
        <f t="array" ref="D3">IFERROR(INDEX(Лист1_склад!D:D,SMALL(IF(Лист1_склад!$C$2:$C$99&gt;15,ROW(Лист1_склад!$A$2:$A$99)),ROW(D2))),"")</f>
        <v>532</v>
      </c>
      <c r="E3" s="45" t="str">
        <f t="array" ref="E3">IFERROR(INDEX(Лист1_склад!E:E,SMALL(IF(Лист1_склад!$C$2:$C$99&gt;15,ROW(Лист1_склад!$A$2:$A$99)),ROW(E2))),"")</f>
        <v>Экспорт</v>
      </c>
      <c r="F3" s="45" t="str">
        <f t="array" ref="F3">IFERROR(INDEX(Лист1_склад!F:F,SMALL(IF(Лист1_склад!$C$2:$C$99&gt;15,ROW(Лист1_склад!$A$2:$A$99)),ROW(F2))),"")</f>
        <v>3</v>
      </c>
      <c r="G3" s="45">
        <f t="array" ref="G3">IFERROR(INDEX(Лист1_склад!G:G,SMALL(IF(Лист1_склад!$C$2:$C$99&gt;15,ROW(Лист1_склад!$A$2:$A$99)),ROW(G2))),"")</f>
        <v>5</v>
      </c>
      <c r="H3" s="45">
        <f t="array" ref="H3">IFERROR(INDEX(Лист1_склад!H:H,SMALL(IF(Лист1_склад!$C$2:$C$99&gt;15,ROW(Лист1_склад!$A$2:$A$99)),ROW(H2))),"")</f>
        <v>9</v>
      </c>
      <c r="I3" s="45" t="str">
        <f t="array" ref="I3">IFERROR(INDEX(Лист1_склад!I:I,SMALL(IF(Лист1_склад!$C$2:$C$99&gt;15,ROW(Лист1_склад!$A$2:$A$99)),ROW(I2))),"")</f>
        <v>5-1552</v>
      </c>
      <c r="J3" s="45">
        <f t="array" ref="J3">IFERROR(INDEX(Лист1_склад!J:J,SMALL(IF(Лист1_склад!$C$2:$C$99&gt;15,ROW(Лист1_склад!$A$2:$A$99)),ROW(J2))),"")</f>
        <v>3</v>
      </c>
      <c r="K3" s="45" t="str">
        <f t="array" ref="K3">IFERROR(INDEX(Лист1_склад!K:K,SMALL(IF(Лист1_склад!$C$2:$C$99&gt;15,ROW(Лист1_склад!$A$2:$A$99)),ROW(K2))),"")</f>
        <v>Неон</v>
      </c>
      <c r="L3" s="49">
        <f t="array" ref="L3">IFERROR(INDEX(Лист1_склад!L:L,SMALL(IF(Лист1_склад!$C$2:$C$99&gt;15,ROW(Лист1_склад!$A$2:$A$99)),ROW(L2))),"")</f>
        <v>0</v>
      </c>
    </row>
    <row r="4" spans="1:12" x14ac:dyDescent="0.25">
      <c r="A4" s="45">
        <f t="array" ref="A4">IFERROR(INDEX(Лист1_склад!A:A,SMALL(IF(Лист1_склад!$C$2:$C$99&gt;15,ROW(Лист1_склад!$A$2:$A$99)),ROW(A3))),"")</f>
        <v>6188384</v>
      </c>
      <c r="B4" s="45" t="str">
        <f t="array" ref="B4">IFERROR(INDEX(Лист1_склад!B:B,SMALL(IF(Лист1_склад!$C$2:$C$99&gt;15,ROW(Лист1_склад!$A$2:$A$99)),ROW(B3))),"")</f>
        <v>ОО7</v>
      </c>
      <c r="C4" s="45">
        <f t="array" ref="C4">IFERROR(INDEX(Лист1_склад!C:C,SMALL(IF(Лист1_склад!$C$2:$C$99&gt;15,ROW(Лист1_склад!$A$2:$A$99)),ROW(C3))),"")</f>
        <v>21</v>
      </c>
      <c r="D4" s="45">
        <f t="array" ref="D4">IFERROR(INDEX(Лист1_склад!D:D,SMALL(IF(Лист1_склад!$C$2:$C$99&gt;15,ROW(Лист1_склад!$A$2:$A$99)),ROW(D3))),"")</f>
        <v>586</v>
      </c>
      <c r="E4" s="45" t="str">
        <f t="array" ref="E4">IFERROR(INDEX(Лист1_склад!E:E,SMALL(IF(Лист1_склад!$C$2:$C$99&gt;15,ROW(Лист1_склад!$A$2:$A$99)),ROW(E3))),"")</f>
        <v>Экспорт</v>
      </c>
      <c r="F4" s="45" t="str">
        <f t="array" ref="F4">IFERROR(INDEX(Лист1_склад!F:F,SMALL(IF(Лист1_склад!$C$2:$C$99&gt;15,ROW(Лист1_склад!$A$2:$A$99)),ROW(F3))),"")</f>
        <v>1</v>
      </c>
      <c r="G4" s="45">
        <f t="array" ref="G4">IFERROR(INDEX(Лист1_склад!G:G,SMALL(IF(Лист1_склад!$C$2:$C$99&gt;15,ROW(Лист1_склад!$A$2:$A$99)),ROW(G3))),"")</f>
        <v>5</v>
      </c>
      <c r="H4" s="45">
        <f t="array" ref="H4">IFERROR(INDEX(Лист1_склад!H:H,SMALL(IF(Лист1_склад!$C$2:$C$99&gt;15,ROW(Лист1_склад!$A$2:$A$99)),ROW(H3))),"")</f>
        <v>9</v>
      </c>
      <c r="I4" s="45" t="str">
        <f t="array" ref="I4">IFERROR(INDEX(Лист1_склад!I:I,SMALL(IF(Лист1_склад!$C$2:$C$99&gt;15,ROW(Лист1_склад!$A$2:$A$99)),ROW(I3))),"")</f>
        <v>9-15526</v>
      </c>
      <c r="J4" s="45">
        <f t="array" ref="J4">IFERROR(INDEX(Лист1_склад!J:J,SMALL(IF(Лист1_склад!$C$2:$C$99&gt;15,ROW(Лист1_склад!$A$2:$A$99)),ROW(J3))),"")</f>
        <v>5</v>
      </c>
      <c r="K4" s="45" t="str">
        <f t="array" ref="K4">IFERROR(INDEX(Лист1_склад!K:K,SMALL(IF(Лист1_склад!$C$2:$C$99&gt;15,ROW(Лист1_склад!$A$2:$A$99)),ROW(K3))),"")</f>
        <v>Неон</v>
      </c>
      <c r="L4" s="49">
        <f t="array" ref="L4">IFERROR(INDEX(Лист1_склад!L:L,SMALL(IF(Лист1_склад!$C$2:$C$99&gt;15,ROW(Лист1_склад!$A$2:$A$99)),ROW(L3))),"")</f>
        <v>0</v>
      </c>
    </row>
    <row r="5" spans="1:12" x14ac:dyDescent="0.25">
      <c r="A5" s="45">
        <f t="array" ref="A5">IFERROR(INDEX(Лист1_склад!A:A,SMALL(IF(Лист1_склад!$C$2:$C$99&gt;15,ROW(Лист1_склад!$A$2:$A$99)),ROW(A4))),"")</f>
        <v>1111111</v>
      </c>
      <c r="B5" s="45" t="str">
        <f t="array" ref="B5">IFERROR(INDEX(Лист1_склад!B:B,SMALL(IF(Лист1_склад!$C$2:$C$99&gt;15,ROW(Лист1_склад!$A$2:$A$99)),ROW(B4))),"")</f>
        <v>ОА7</v>
      </c>
      <c r="C5" s="45">
        <f t="array" ref="C5">IFERROR(INDEX(Лист1_склад!C:C,SMALL(IF(Лист1_склад!$C$2:$C$99&gt;15,ROW(Лист1_склад!$A$2:$A$99)),ROW(C4))),"")</f>
        <v>21</v>
      </c>
      <c r="D5" s="45">
        <f t="array" ref="D5">IFERROR(INDEX(Лист1_склад!D:D,SMALL(IF(Лист1_склад!$C$2:$C$99&gt;15,ROW(Лист1_склад!$A$2:$A$99)),ROW(D4))),"")</f>
        <v>586</v>
      </c>
      <c r="E5" s="45" t="str">
        <f t="array" ref="E5">IFERROR(INDEX(Лист1_склад!E:E,SMALL(IF(Лист1_склад!$C$2:$C$99&gt;15,ROW(Лист1_склад!$A$2:$A$99)),ROW(E4))),"")</f>
        <v>Экспорт</v>
      </c>
      <c r="F5" s="45" t="str">
        <f t="array" ref="F5">IFERROR(INDEX(Лист1_склад!F:F,SMALL(IF(Лист1_склад!$C$2:$C$99&gt;15,ROW(Лист1_склад!$A$2:$A$99)),ROW(F4))),"")</f>
        <v>1</v>
      </c>
      <c r="G5" s="45">
        <f t="array" ref="G5">IFERROR(INDEX(Лист1_склад!G:G,SMALL(IF(Лист1_склад!$C$2:$C$99&gt;15,ROW(Лист1_склад!$A$2:$A$99)),ROW(G4))),"")</f>
        <v>5</v>
      </c>
      <c r="H5" s="45">
        <f t="array" ref="H5">IFERROR(INDEX(Лист1_склад!H:H,SMALL(IF(Лист1_склад!$C$2:$C$99&gt;15,ROW(Лист1_склад!$A$2:$A$99)),ROW(H4))),"")</f>
        <v>2</v>
      </c>
      <c r="I5" s="45" t="str">
        <f t="array" ref="I5">IFERROR(INDEX(Лист1_склад!I:I,SMALL(IF(Лист1_склад!$C$2:$C$99&gt;15,ROW(Лист1_склад!$A$2:$A$99)),ROW(I4))),"")</f>
        <v>4-15526</v>
      </c>
      <c r="J5" s="45">
        <f t="array" ref="J5">IFERROR(INDEX(Лист1_склад!J:J,SMALL(IF(Лист1_склад!$C$2:$C$99&gt;15,ROW(Лист1_склад!$A$2:$A$99)),ROW(J4))),"")</f>
        <v>6</v>
      </c>
      <c r="K5" s="45" t="str">
        <f t="array" ref="K5">IFERROR(INDEX(Лист1_склад!K:K,SMALL(IF(Лист1_склад!$C$2:$C$99&gt;15,ROW(Лист1_склад!$A$2:$A$99)),ROW(K4))),"")</f>
        <v>Неон</v>
      </c>
      <c r="L5" s="49">
        <f t="array" ref="L5">IFERROR(INDEX(Лист1_склад!L:L,SMALL(IF(Лист1_склад!$C$2:$C$99&gt;15,ROW(Лист1_склад!$A$2:$A$99)),ROW(L4))),"")</f>
        <v>0</v>
      </c>
    </row>
    <row r="6" spans="1:12" x14ac:dyDescent="0.25">
      <c r="A6" s="45">
        <f t="array" ref="A6">IFERROR(INDEX(Лист1_склад!A:A,SMALL(IF(Лист1_склад!$C$2:$C$99&gt;15,ROW(Лист1_склад!$A$2:$A$99)),ROW(A5))),"")</f>
        <v>0</v>
      </c>
      <c r="B6" s="45" t="str">
        <f t="array" ref="B6">IFERROR(INDEX(Лист1_склад!B:B,SMALL(IF(Лист1_склад!$C$2:$C$99&gt;15,ROW(Лист1_склад!$A$2:$A$99)),ROW(B5))),"")</f>
        <v>ОО7</v>
      </c>
      <c r="C6" s="45">
        <f t="array" ref="C6">IFERROR(INDEX(Лист1_склад!C:C,SMALL(IF(Лист1_склад!$C$2:$C$99&gt;15,ROW(Лист1_склад!$A$2:$A$99)),ROW(C5))),"")</f>
        <v>24</v>
      </c>
      <c r="D6" s="45">
        <f t="array" ref="D6">IFERROR(INDEX(Лист1_склад!D:D,SMALL(IF(Лист1_склад!$C$2:$C$99&gt;15,ROW(Лист1_склад!$A$2:$A$99)),ROW(D5))),"")</f>
        <v>235</v>
      </c>
      <c r="E6" s="45" t="str">
        <f t="array" ref="E6">IFERROR(INDEX(Лист1_склад!E:E,SMALL(IF(Лист1_склад!$C$2:$C$99&gt;15,ROW(Лист1_склад!$A$2:$A$99)),ROW(E5))),"")</f>
        <v>По району</v>
      </c>
      <c r="F6" s="45" t="str">
        <f t="array" ref="F6">IFERROR(INDEX(Лист1_склад!F:F,SMALL(IF(Лист1_склад!$C$2:$C$99&gt;15,ROW(Лист1_склад!$A$2:$A$99)),ROW(F5))),"")</f>
        <v>1</v>
      </c>
      <c r="G6" s="45">
        <f t="array" ref="G6">IFERROR(INDEX(Лист1_склад!G:G,SMALL(IF(Лист1_склад!$C$2:$C$99&gt;15,ROW(Лист1_склад!$A$2:$A$99)),ROW(G5))),"")</f>
        <v>28</v>
      </c>
      <c r="H6" s="45">
        <f t="array" ref="H6">IFERROR(INDEX(Лист1_склад!H:H,SMALL(IF(Лист1_склад!$C$2:$C$99&gt;15,ROW(Лист1_склад!$A$2:$A$99)),ROW(H5))),"")</f>
        <v>35</v>
      </c>
      <c r="I6" s="45">
        <f t="array" ref="I6">IFERROR(INDEX(Лист1_склад!I:I,SMALL(IF(Лист1_склад!$C$2:$C$99&gt;15,ROW(Лист1_склад!$A$2:$A$99)),ROW(I5))),"")</f>
        <v>0</v>
      </c>
      <c r="J6" s="45">
        <f t="array" ref="J6">IFERROR(INDEX(Лист1_склад!J:J,SMALL(IF(Лист1_склад!$C$2:$C$99&gt;15,ROW(Лист1_склад!$A$2:$A$99)),ROW(J5))),"")</f>
        <v>0</v>
      </c>
      <c r="K6" s="45">
        <f t="array" ref="K6">IFERROR(INDEX(Лист1_склад!K:K,SMALL(IF(Лист1_склад!$C$2:$C$99&gt;15,ROW(Лист1_склад!$A$2:$A$99)),ROW(K5))),"")</f>
        <v>0</v>
      </c>
      <c r="L6" s="49">
        <f t="array" ref="L6">IFERROR(INDEX(Лист1_склад!L:L,SMALL(IF(Лист1_склад!$C$2:$C$99&gt;15,ROW(Лист1_склад!$A$2:$A$99)),ROW(L5))),"")</f>
        <v>0</v>
      </c>
    </row>
    <row r="7" spans="1:12" x14ac:dyDescent="0.25">
      <c r="A7" s="45">
        <f t="array" ref="A7">IFERROR(INDEX(Лист1_склад!A:A,SMALL(IF(Лист1_склад!$C$2:$C$99&gt;15,ROW(Лист1_склад!$A$2:$A$99)),ROW(A6))),"")</f>
        <v>0</v>
      </c>
      <c r="B7" s="45" t="str">
        <f t="array" ref="B7">IFERROR(INDEX(Лист1_склад!B:B,SMALL(IF(Лист1_склад!$C$2:$C$99&gt;15,ROW(Лист1_склад!$A$2:$A$99)),ROW(B6))),"")</f>
        <v>87Р</v>
      </c>
      <c r="C7" s="45">
        <f t="array" ref="C7">IFERROR(INDEX(Лист1_склад!C:C,SMALL(IF(Лист1_склад!$C$2:$C$99&gt;15,ROW(Лист1_склад!$A$2:$A$99)),ROW(C6))),"")</f>
        <v>50</v>
      </c>
      <c r="D7" s="45">
        <f t="array" ref="D7">IFERROR(INDEX(Лист1_склад!D:D,SMALL(IF(Лист1_склад!$C$2:$C$99&gt;15,ROW(Лист1_склад!$A$2:$A$99)),ROW(D6))),"")</f>
        <v>500</v>
      </c>
      <c r="E7" s="45" t="str">
        <f t="array" ref="E7">IFERROR(INDEX(Лист1_склад!E:E,SMALL(IF(Лист1_склад!$C$2:$C$99&gt;15,ROW(Лист1_склад!$A$2:$A$99)),ROW(E6))),"")</f>
        <v>Некондиция</v>
      </c>
      <c r="F7" s="45" t="str">
        <f t="array" ref="F7">IFERROR(INDEX(Лист1_склад!F:F,SMALL(IF(Лист1_склад!$C$2:$C$99&gt;15,ROW(Лист1_склад!$A$2:$A$99)),ROW(F6))),"")</f>
        <v>3</v>
      </c>
      <c r="G7" s="45">
        <f t="array" ref="G7">IFERROR(INDEX(Лист1_склад!G:G,SMALL(IF(Лист1_склад!$C$2:$C$99&gt;15,ROW(Лист1_склад!$A$2:$A$99)),ROW(G6))),"")</f>
        <v>50</v>
      </c>
      <c r="H7" s="45">
        <f t="array" ref="H7">IFERROR(INDEX(Лист1_склад!H:H,SMALL(IF(Лист1_склад!$C$2:$C$99&gt;15,ROW(Лист1_склад!$A$2:$A$99)),ROW(H6))),"")</f>
        <v>60</v>
      </c>
      <c r="I7" s="45">
        <f t="array" ref="I7">IFERROR(INDEX(Лист1_склад!I:I,SMALL(IF(Лист1_склад!$C$2:$C$99&gt;15,ROW(Лист1_склад!$A$2:$A$99)),ROW(I6))),"")</f>
        <v>0</v>
      </c>
      <c r="J7" s="45">
        <f t="array" ref="J7">IFERROR(INDEX(Лист1_склад!J:J,SMALL(IF(Лист1_склад!$C$2:$C$99&gt;15,ROW(Лист1_склад!$A$2:$A$99)),ROW(J6))),"")</f>
        <v>0</v>
      </c>
      <c r="K7" s="45">
        <f t="array" ref="K7">IFERROR(INDEX(Лист1_склад!K:K,SMALL(IF(Лист1_склад!$C$2:$C$99&gt;15,ROW(Лист1_склад!$A$2:$A$99)),ROW(K6))),"")</f>
        <v>0</v>
      </c>
      <c r="L7" s="49">
        <f t="array" ref="L7">IFERROR(INDEX(Лист1_склад!L:L,SMALL(IF(Лист1_склад!$C$2:$C$99&gt;15,ROW(Лист1_склад!$A$2:$A$99)),ROW(L6))),"")</f>
        <v>0</v>
      </c>
    </row>
    <row r="8" spans="1:12" x14ac:dyDescent="0.25">
      <c r="A8" s="45">
        <f t="array" ref="A8">IFERROR(INDEX(Лист1_склад!A:A,SMALL(IF(Лист1_склад!$C$2:$C$99&gt;15,ROW(Лист1_склад!$A$2:$A$99)),ROW(A7))),"")</f>
        <v>0</v>
      </c>
      <c r="B8" s="45" t="str">
        <f t="array" ref="B8">IFERROR(INDEX(Лист1_склад!B:B,SMALL(IF(Лист1_склад!$C$2:$C$99&gt;15,ROW(Лист1_склад!$A$2:$A$99)),ROW(B7))),"")</f>
        <v>87Р</v>
      </c>
      <c r="C8" s="45">
        <f t="array" ref="C8">IFERROR(INDEX(Лист1_склад!C:C,SMALL(IF(Лист1_склад!$C$2:$C$99&gt;15,ROW(Лист1_склад!$A$2:$A$99)),ROW(C7))),"")</f>
        <v>100</v>
      </c>
      <c r="D8" s="45">
        <f t="array" ref="D8">IFERROR(INDEX(Лист1_склад!D:D,SMALL(IF(Лист1_склад!$C$2:$C$99&gt;15,ROW(Лист1_склад!$A$2:$A$99)),ROW(D7))),"")</f>
        <v>500</v>
      </c>
      <c r="E8" s="45" t="str">
        <f t="array" ref="E8">IFERROR(INDEX(Лист1_склад!E:E,SMALL(IF(Лист1_склад!$C$2:$C$99&gt;15,ROW(Лист1_склад!$A$2:$A$99)),ROW(E7))),"")</f>
        <v>Некондиция</v>
      </c>
      <c r="F8" s="45" t="str">
        <f t="array" ref="F8">IFERROR(INDEX(Лист1_склад!F:F,SMALL(IF(Лист1_склад!$C$2:$C$99&gt;15,ROW(Лист1_склад!$A$2:$A$99)),ROW(F7))),"")</f>
        <v>3</v>
      </c>
      <c r="G8" s="45">
        <f t="array" ref="G8">IFERROR(INDEX(Лист1_склад!G:G,SMALL(IF(Лист1_склад!$C$2:$C$99&gt;15,ROW(Лист1_склад!$A$2:$A$99)),ROW(G7))),"")</f>
        <v>50</v>
      </c>
      <c r="H8" s="45">
        <f t="array" ref="H8">IFERROR(INDEX(Лист1_склад!H:H,SMALL(IF(Лист1_склад!$C$2:$C$99&gt;15,ROW(Лист1_склад!$A$2:$A$99)),ROW(H7))),"")</f>
        <v>60</v>
      </c>
      <c r="I8" s="45">
        <f t="array" ref="I8">IFERROR(INDEX(Лист1_склад!I:I,SMALL(IF(Лист1_склад!$C$2:$C$99&gt;15,ROW(Лист1_склад!$A$2:$A$99)),ROW(I7))),"")</f>
        <v>0</v>
      </c>
      <c r="J8" s="45">
        <f t="array" ref="J8">IFERROR(INDEX(Лист1_склад!J:J,SMALL(IF(Лист1_склад!$C$2:$C$99&gt;15,ROW(Лист1_склад!$A$2:$A$99)),ROW(J7))),"")</f>
        <v>0</v>
      </c>
      <c r="K8" s="45">
        <f t="array" ref="K8">IFERROR(INDEX(Лист1_склад!K:K,SMALL(IF(Лист1_склад!$C$2:$C$99&gt;15,ROW(Лист1_склад!$A$2:$A$99)),ROW(K7))),"")</f>
        <v>0</v>
      </c>
      <c r="L8" s="49">
        <f t="array" ref="L8">IFERROR(INDEX(Лист1_склад!L:L,SMALL(IF(Лист1_склад!$C$2:$C$99&gt;15,ROW(Лист1_склад!$A$2:$A$99)),ROW(L7))),"")</f>
        <v>0</v>
      </c>
    </row>
    <row r="9" spans="1:12" x14ac:dyDescent="0.25">
      <c r="A9" s="45">
        <f t="array" ref="A9">IFERROR(INDEX(Лист1_склад!A:A,SMALL(IF(Лист1_склад!$C$2:$C$99&gt;15,ROW(Лист1_склад!$A$2:$A$99)),ROW(A8))),"")</f>
        <v>0</v>
      </c>
      <c r="B9" s="45" t="str">
        <f t="array" ref="B9">IFERROR(INDEX(Лист1_склад!B:B,SMALL(IF(Лист1_склад!$C$2:$C$99&gt;15,ROW(Лист1_склад!$A$2:$A$99)),ROW(B8))),"")</f>
        <v>ОА55</v>
      </c>
      <c r="C9" s="45">
        <f t="array" ref="C9">IFERROR(INDEX(Лист1_склад!C:C,SMALL(IF(Лист1_склад!$C$2:$C$99&gt;15,ROW(Лист1_склад!$A$2:$A$99)),ROW(C8))),"")</f>
        <v>21</v>
      </c>
      <c r="D9" s="45">
        <f t="array" ref="D9">IFERROR(INDEX(Лист1_склад!D:D,SMALL(IF(Лист1_склад!$C$2:$C$99&gt;15,ROW(Лист1_склад!$A$2:$A$99)),ROW(D8))),"")</f>
        <v>580</v>
      </c>
      <c r="E9" s="45" t="str">
        <f t="array" ref="E9">IFERROR(INDEX(Лист1_склад!E:E,SMALL(IF(Лист1_склад!$C$2:$C$99&gt;15,ROW(Лист1_склад!$A$2:$A$99)),ROW(E8))),"")</f>
        <v>По району</v>
      </c>
      <c r="F9" s="45" t="str">
        <f t="array" ref="F9">IFERROR(INDEX(Лист1_склад!F:F,SMALL(IF(Лист1_склад!$C$2:$C$99&gt;15,ROW(Лист1_склад!$A$2:$A$99)),ROW(F8))),"")</f>
        <v>3</v>
      </c>
      <c r="G9" s="45">
        <f t="array" ref="G9">IFERROR(INDEX(Лист1_склад!G:G,SMALL(IF(Лист1_склад!$C$2:$C$99&gt;15,ROW(Лист1_склад!$A$2:$A$99)),ROW(G8))),"")</f>
        <v>4</v>
      </c>
      <c r="H9" s="45">
        <f t="array" ref="H9">IFERROR(INDEX(Лист1_склад!H:H,SMALL(IF(Лист1_склад!$C$2:$C$99&gt;15,ROW(Лист1_склад!$A$2:$A$99)),ROW(H8))),"")</f>
        <v>6</v>
      </c>
      <c r="I9" s="45">
        <f t="array" ref="I9">IFERROR(INDEX(Лист1_склад!I:I,SMALL(IF(Лист1_склад!$C$2:$C$99&gt;15,ROW(Лист1_склад!$A$2:$A$99)),ROW(I8))),"")</f>
        <v>0</v>
      </c>
      <c r="J9" s="45">
        <f t="array" ref="J9">IFERROR(INDEX(Лист1_склад!J:J,SMALL(IF(Лист1_склад!$C$2:$C$99&gt;15,ROW(Лист1_склад!$A$2:$A$99)),ROW(J8))),"")</f>
        <v>0</v>
      </c>
      <c r="K9" s="45">
        <f t="array" ref="K9">IFERROR(INDEX(Лист1_склад!K:K,SMALL(IF(Лист1_склад!$C$2:$C$99&gt;15,ROW(Лист1_склад!$A$2:$A$99)),ROW(K8))),"")</f>
        <v>0</v>
      </c>
      <c r="L9" s="49">
        <f t="array" ref="L9">IFERROR(INDEX(Лист1_склад!L:L,SMALL(IF(Лист1_склад!$C$2:$C$99&gt;15,ROW(Лист1_склад!$A$2:$A$99)),ROW(L8))),"")</f>
        <v>42990</v>
      </c>
    </row>
    <row r="10" spans="1:12" x14ac:dyDescent="0.25">
      <c r="A10" s="45">
        <f t="array" ref="A10">IFERROR(INDEX(Лист1_склад!A:A,SMALL(IF(Лист1_склад!$C$2:$C$99&gt;15,ROW(Лист1_склад!$A$2:$A$99)),ROW(A9))),"")</f>
        <v>0</v>
      </c>
      <c r="B10" s="45" t="str">
        <f t="array" ref="B10">IFERROR(INDEX(Лист1_склад!B:B,SMALL(IF(Лист1_склад!$C$2:$C$99&gt;15,ROW(Лист1_склад!$A$2:$A$99)),ROW(B9))),"")</f>
        <v>ОА55</v>
      </c>
      <c r="C10" s="45">
        <f t="array" ref="C10">IFERROR(INDEX(Лист1_склад!C:C,SMALL(IF(Лист1_склад!$C$2:$C$99&gt;15,ROW(Лист1_склад!$A$2:$A$99)),ROW(C9))),"")</f>
        <v>21</v>
      </c>
      <c r="D10" s="45">
        <f t="array" ref="D10">IFERROR(INDEX(Лист1_склад!D:D,SMALL(IF(Лист1_склад!$C$2:$C$99&gt;15,ROW(Лист1_склад!$A$2:$A$99)),ROW(D9))),"")</f>
        <v>580</v>
      </c>
      <c r="E10" s="45" t="str">
        <f t="array" ref="E10">IFERROR(INDEX(Лист1_склад!E:E,SMALL(IF(Лист1_склад!$C$2:$C$99&gt;15,ROW(Лист1_склад!$A$2:$A$99)),ROW(E9))),"")</f>
        <v>По району</v>
      </c>
      <c r="F10" s="45" t="str">
        <f t="array" ref="F10">IFERROR(INDEX(Лист1_склад!F:F,SMALL(IF(Лист1_склад!$C$2:$C$99&gt;15,ROW(Лист1_склад!$A$2:$A$99)),ROW(F9))),"")</f>
        <v>3</v>
      </c>
      <c r="G10" s="45">
        <f t="array" ref="G10">IFERROR(INDEX(Лист1_склад!G:G,SMALL(IF(Лист1_склад!$C$2:$C$99&gt;15,ROW(Лист1_склад!$A$2:$A$99)),ROW(G9))),"")</f>
        <v>4</v>
      </c>
      <c r="H10" s="45">
        <f t="array" ref="H10">IFERROR(INDEX(Лист1_склад!H:H,SMALL(IF(Лист1_склад!$C$2:$C$99&gt;15,ROW(Лист1_склад!$A$2:$A$99)),ROW(H9))),"")</f>
        <v>6</v>
      </c>
      <c r="I10" s="45">
        <f t="array" ref="I10">IFERROR(INDEX(Лист1_склад!I:I,SMALL(IF(Лист1_склад!$C$2:$C$99&gt;15,ROW(Лист1_склад!$A$2:$A$99)),ROW(I9))),"")</f>
        <v>0</v>
      </c>
      <c r="J10" s="45">
        <f t="array" ref="J10">IFERROR(INDEX(Лист1_склад!J:J,SMALL(IF(Лист1_склад!$C$2:$C$99&gt;15,ROW(Лист1_склад!$A$2:$A$99)),ROW(J9))),"")</f>
        <v>0</v>
      </c>
      <c r="K10" s="45">
        <f t="array" ref="K10">IFERROR(INDEX(Лист1_склад!K:K,SMALL(IF(Лист1_склад!$C$2:$C$99&gt;15,ROW(Лист1_склад!$A$2:$A$99)),ROW(K9))),"")</f>
        <v>0</v>
      </c>
      <c r="L10" s="49">
        <f t="array" ref="L10">IFERROR(INDEX(Лист1_склад!L:L,SMALL(IF(Лист1_склад!$C$2:$C$99&gt;15,ROW(Лист1_склад!$A$2:$A$99)),ROW(L9))),"")</f>
        <v>42988</v>
      </c>
    </row>
    <row r="11" spans="1:12" x14ac:dyDescent="0.25">
      <c r="A11" s="45" t="str">
        <f t="array" ref="A11">IFERROR(INDEX(Лист1_склад!A:A,SMALL(IF(Лист1_склад!$C$2:$C$99&gt;15,ROW(Лист1_склад!$A$2:$A$99)),ROW(A10))),"")</f>
        <v/>
      </c>
      <c r="B11" s="45" t="str">
        <f t="array" ref="B11">IFERROR(INDEX(Лист1_склад!B:B,SMALL(IF(Лист1_склад!$C$2:$C$99&gt;15,ROW(Лист1_склад!$A$2:$A$99)),ROW(B10))),"")</f>
        <v/>
      </c>
      <c r="C11" s="45" t="str">
        <f t="array" ref="C11">IFERROR(INDEX(Лист1_склад!C:C,SMALL(IF(Лист1_склад!$C$2:$C$99&gt;15,ROW(Лист1_склад!$A$2:$A$99)),ROW(C10))),"")</f>
        <v/>
      </c>
      <c r="D11" s="45" t="str">
        <f t="array" ref="D11">IFERROR(INDEX(Лист1_склад!D:D,SMALL(IF(Лист1_склад!$C$2:$C$99&gt;15,ROW(Лист1_склад!$A$2:$A$99)),ROW(D10))),"")</f>
        <v/>
      </c>
      <c r="E11" s="45" t="str">
        <f t="array" ref="E11">IFERROR(INDEX(Лист1_склад!E:E,SMALL(IF(Лист1_склад!$C$2:$C$99&gt;15,ROW(Лист1_склад!$A$2:$A$99)),ROW(E10))),"")</f>
        <v/>
      </c>
      <c r="F11" s="45" t="str">
        <f t="array" ref="F11">IFERROR(INDEX(Лист1_склад!F:F,SMALL(IF(Лист1_склад!$C$2:$C$99&gt;15,ROW(Лист1_склад!$A$2:$A$99)),ROW(F10))),"")</f>
        <v/>
      </c>
      <c r="G11" s="45" t="str">
        <f t="array" ref="G11">IFERROR(INDEX(Лист1_склад!G:G,SMALL(IF(Лист1_склад!$C$2:$C$99&gt;15,ROW(Лист1_склад!$A$2:$A$99)),ROW(G10))),"")</f>
        <v/>
      </c>
      <c r="H11" s="45" t="str">
        <f t="array" ref="H11">IFERROR(INDEX(Лист1_склад!H:H,SMALL(IF(Лист1_склад!$C$2:$C$99&gt;15,ROW(Лист1_склад!$A$2:$A$99)),ROW(H10))),"")</f>
        <v/>
      </c>
      <c r="I11" s="45" t="str">
        <f t="array" ref="I11">IFERROR(INDEX(Лист1_склад!I:I,SMALL(IF(Лист1_склад!$C$2:$C$99&gt;15,ROW(Лист1_склад!$A$2:$A$99)),ROW(I10))),"")</f>
        <v/>
      </c>
      <c r="J11" s="45" t="str">
        <f t="array" ref="J11">IFERROR(INDEX(Лист1_склад!J:J,SMALL(IF(Лист1_склад!$C$2:$C$99&gt;15,ROW(Лист1_склад!$A$2:$A$99)),ROW(J10))),"")</f>
        <v/>
      </c>
      <c r="K11" s="45" t="str">
        <f t="array" ref="K11">IFERROR(INDEX(Лист1_склад!K:K,SMALL(IF(Лист1_склад!$C$2:$C$99&gt;15,ROW(Лист1_склад!$A$2:$A$99)),ROW(K10))),"")</f>
        <v/>
      </c>
      <c r="L11" s="49" t="str">
        <f t="array" ref="L11">IFERROR(INDEX(Лист1_склад!L:L,SMALL(IF(Лист1_склад!$C$2:$C$99&gt;15,ROW(Лист1_склад!$A$2:$A$99)),ROW(L10))),"")</f>
        <v/>
      </c>
    </row>
    <row r="12" spans="1:12" x14ac:dyDescent="0.25">
      <c r="A12" s="45" t="str">
        <f t="array" ref="A12">IFERROR(INDEX(Лист1_склад!A:A,SMALL(IF(Лист1_склад!$C$2:$C$99&gt;15,ROW(Лист1_склад!$A$2:$A$99)),ROW(A11))),"")</f>
        <v/>
      </c>
      <c r="B12" s="45" t="str">
        <f t="array" ref="B12">IFERROR(INDEX(Лист1_склад!B:B,SMALL(IF(Лист1_склад!$C$2:$C$99&gt;15,ROW(Лист1_склад!$A$2:$A$99)),ROW(B11))),"")</f>
        <v/>
      </c>
      <c r="C12" s="45" t="str">
        <f t="array" ref="C12">IFERROR(INDEX(Лист1_склад!C:C,SMALL(IF(Лист1_склад!$C$2:$C$99&gt;15,ROW(Лист1_склад!$A$2:$A$99)),ROW(C11))),"")</f>
        <v/>
      </c>
      <c r="D12" s="45" t="str">
        <f t="array" ref="D12">IFERROR(INDEX(Лист1_склад!D:D,SMALL(IF(Лист1_склад!$C$2:$C$99&gt;15,ROW(Лист1_склад!$A$2:$A$99)),ROW(D11))),"")</f>
        <v/>
      </c>
      <c r="E12" s="45" t="str">
        <f t="array" ref="E12">IFERROR(INDEX(Лист1_склад!E:E,SMALL(IF(Лист1_склад!$C$2:$C$99&gt;15,ROW(Лист1_склад!$A$2:$A$99)),ROW(E11))),"")</f>
        <v/>
      </c>
      <c r="F12" s="45" t="str">
        <f t="array" ref="F12">IFERROR(INDEX(Лист1_склад!F:F,SMALL(IF(Лист1_склад!$C$2:$C$99&gt;15,ROW(Лист1_склад!$A$2:$A$99)),ROW(F11))),"")</f>
        <v/>
      </c>
      <c r="G12" s="45" t="str">
        <f t="array" ref="G12">IFERROR(INDEX(Лист1_склад!G:G,SMALL(IF(Лист1_склад!$C$2:$C$99&gt;15,ROW(Лист1_склад!$A$2:$A$99)),ROW(G11))),"")</f>
        <v/>
      </c>
      <c r="H12" s="45" t="str">
        <f t="array" ref="H12">IFERROR(INDEX(Лист1_склад!H:H,SMALL(IF(Лист1_склад!$C$2:$C$99&gt;15,ROW(Лист1_склад!$A$2:$A$99)),ROW(H11))),"")</f>
        <v/>
      </c>
      <c r="I12" s="45" t="str">
        <f t="array" ref="I12">IFERROR(INDEX(Лист1_склад!I:I,SMALL(IF(Лист1_склад!$C$2:$C$99&gt;15,ROW(Лист1_склад!$A$2:$A$99)),ROW(I11))),"")</f>
        <v/>
      </c>
      <c r="J12" s="45" t="str">
        <f t="array" ref="J12">IFERROR(INDEX(Лист1_склад!J:J,SMALL(IF(Лист1_склад!$C$2:$C$99&gt;15,ROW(Лист1_склад!$A$2:$A$99)),ROW(J11))),"")</f>
        <v/>
      </c>
      <c r="K12" s="45" t="str">
        <f t="array" ref="K12">IFERROR(INDEX(Лист1_склад!K:K,SMALL(IF(Лист1_склад!$C$2:$C$99&gt;15,ROW(Лист1_склад!$A$2:$A$99)),ROW(K11))),"")</f>
        <v/>
      </c>
      <c r="L12" s="49" t="str">
        <f t="array" ref="L12">IFERROR(INDEX(Лист1_склад!L:L,SMALL(IF(Лист1_склад!$C$2:$C$99&gt;15,ROW(Лист1_склад!$A$2:$A$99)),ROW(L11))),"")</f>
        <v/>
      </c>
    </row>
    <row r="13" spans="1:12" x14ac:dyDescent="0.25">
      <c r="A13" s="45" t="str">
        <f t="array" ref="A13">IFERROR(INDEX(Лист1_склад!A:A,SMALL(IF(Лист1_склад!$C$2:$C$99&gt;15,ROW(Лист1_склад!$A$2:$A$99)),ROW(A12))),"")</f>
        <v/>
      </c>
      <c r="B13" s="45" t="str">
        <f t="array" ref="B13">IFERROR(INDEX(Лист1_склад!B:B,SMALL(IF(Лист1_склад!$C$2:$C$99&gt;15,ROW(Лист1_склад!$A$2:$A$99)),ROW(B12))),"")</f>
        <v/>
      </c>
      <c r="C13" s="45" t="str">
        <f t="array" ref="C13">IFERROR(INDEX(Лист1_склад!C:C,SMALL(IF(Лист1_склад!$C$2:$C$99&gt;15,ROW(Лист1_склад!$A$2:$A$99)),ROW(C12))),"")</f>
        <v/>
      </c>
      <c r="D13" s="45" t="str">
        <f t="array" ref="D13">IFERROR(INDEX(Лист1_склад!D:D,SMALL(IF(Лист1_склад!$C$2:$C$99&gt;15,ROW(Лист1_склад!$A$2:$A$99)),ROW(D12))),"")</f>
        <v/>
      </c>
      <c r="E13" s="45" t="str">
        <f t="array" ref="E13">IFERROR(INDEX(Лист1_склад!E:E,SMALL(IF(Лист1_склад!$C$2:$C$99&gt;15,ROW(Лист1_склад!$A$2:$A$99)),ROW(E12))),"")</f>
        <v/>
      </c>
      <c r="F13" s="45" t="str">
        <f t="array" ref="F13">IFERROR(INDEX(Лист1_склад!F:F,SMALL(IF(Лист1_склад!$C$2:$C$99&gt;15,ROW(Лист1_склад!$A$2:$A$99)),ROW(F12))),"")</f>
        <v/>
      </c>
      <c r="G13" s="45" t="str">
        <f t="array" ref="G13">IFERROR(INDEX(Лист1_склад!G:G,SMALL(IF(Лист1_склад!$C$2:$C$99&gt;15,ROW(Лист1_склад!$A$2:$A$99)),ROW(G12))),"")</f>
        <v/>
      </c>
      <c r="H13" s="45" t="str">
        <f t="array" ref="H13">IFERROR(INDEX(Лист1_склад!H:H,SMALL(IF(Лист1_склад!$C$2:$C$99&gt;15,ROW(Лист1_склад!$A$2:$A$99)),ROW(H12))),"")</f>
        <v/>
      </c>
      <c r="I13" s="45" t="str">
        <f t="array" ref="I13">IFERROR(INDEX(Лист1_склад!I:I,SMALL(IF(Лист1_склад!$C$2:$C$99&gt;15,ROW(Лист1_склад!$A$2:$A$99)),ROW(I12))),"")</f>
        <v/>
      </c>
      <c r="J13" s="45" t="str">
        <f t="array" ref="J13">IFERROR(INDEX(Лист1_склад!J:J,SMALL(IF(Лист1_склад!$C$2:$C$99&gt;15,ROW(Лист1_склад!$A$2:$A$99)),ROW(J12))),"")</f>
        <v/>
      </c>
      <c r="K13" s="45" t="str">
        <f t="array" ref="K13">IFERROR(INDEX(Лист1_склад!K:K,SMALL(IF(Лист1_склад!$C$2:$C$99&gt;15,ROW(Лист1_склад!$A$2:$A$99)),ROW(K12))),"")</f>
        <v/>
      </c>
      <c r="L13" s="49" t="str">
        <f t="array" ref="L13">IFERROR(INDEX(Лист1_склад!L:L,SMALL(IF(Лист1_склад!$C$2:$C$99&gt;15,ROW(Лист1_склад!$A$2:$A$99)),ROW(L12))),"")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ВОПРОС</vt:lpstr>
      <vt:lpstr>Лист1_склад</vt:lpstr>
      <vt:lpstr>заказное</vt:lpstr>
      <vt:lpstr>беззаказное</vt:lpstr>
      <vt:lpstr>некондиция</vt:lpstr>
      <vt:lpstr>возврат в произво</vt:lpstr>
      <vt:lpstr>остаток длиной свыше 15 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2017-10-18T17:38:36Z</dcterms:modified>
</cp:coreProperties>
</file>