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8" windowWidth="14808" windowHeight="7896" tabRatio="785" firstSheet="1" activeTab="1"/>
  </bookViews>
  <sheets>
    <sheet name="Пробоотборщики" sheetId="1" state="hidden" r:id="rId1"/>
    <sheet name="Смена 1" sheetId="6" r:id="rId2"/>
  </sheets>
  <definedNames>
    <definedName name="Втор" localSheetId="1">SUMPRODUCT((--('Смена 1'!A$13&amp;'Смена 1'!$D1&amp;2017)&gt;='Смена 1'!$P$6:$P$9)*(--('Смена 1'!A$13&amp;'Смена 1'!$D1&amp;2017)&lt;='Смена 1'!$W$6:$W$9))</definedName>
    <definedName name="Втор">SUMPRODUCT((--(Пробоотборщики!A$30&amp;Пробоотборщики!$D1&amp;2017)&gt;=Пробоотборщики!$P$6:$P$26)*(--(Пробоотборщики!A$30&amp;Пробоотборщики!$D1&amp;2017)&lt;=Пробоотборщики!$W$6:$W$26))</definedName>
    <definedName name="Пер" localSheetId="1">SUMPRODUCT((--('Смена 1'!A$13&amp;'Смена 1'!$D1&amp;2017)&gt;='Смена 1'!$E$6:$E$9)*(--('Смена 1'!A$13&amp;'Смена 1'!$D1&amp;2017)&lt;='Смена 1'!$L$6:$L$9))</definedName>
    <definedName name="Пер">SUMPRODUCT((--(Пробоотборщики!A$30&amp;Пробоотборщики!$D1&amp;2017)&gt;=Пробоотборщики!$E$6:$E$26)*(--(Пробоотборщики!A$30&amp;Пробоотборщики!$D1&amp;2017)&lt;=Пробоотборщики!$L$6:$L$26))</definedName>
    <definedName name="Празд" localSheetId="1">SUMPRODUCT((--('Смена 1'!A$13&amp;'Смена 1'!$D1&amp;2017)&gt;='Смена 1'!$AK$14:$AK$24)*(--('Смена 1'!A$13&amp;'Смена 1'!$D1&amp;2017)&lt;='Смена 1'!$AO$14:$AO$24))</definedName>
    <definedName name="Празд">SUMPRODUCT((--(Пробоотборщики!A$30&amp;Пробоотборщики!$D1&amp;2017)&gt;=Пробоотборщики!$AK$31:$AK$41)*(--(Пробоотборщики!A$30&amp;Пробоотборщики!$D1&amp;2017)&lt;=Пробоотборщики!$AO$31:$AO$41))</definedName>
    <definedName name="Трет" localSheetId="1">SUMPRODUCT((--('Смена 1'!A$13&amp;'Смена 1'!$D1&amp;2017)&gt;='Смена 1'!$AA$6:$AA$9)*(--('Смена 1'!A$13&amp;'Смена 1'!$D1&amp;2017)&lt;='Смена 1'!$AH$6:$AH$9))</definedName>
    <definedName name="Трет">SUMPRODUCT((--(Пробоотборщики!A$30&amp;Пробоотборщики!$D1&amp;2017)&gt;=Пробоотборщики!$AA$6:$AA$26)*(--(Пробоотборщики!A$30&amp;Пробоотборщики!$D1&amp;2017)&lt;=Пробоотборщики!$AH$6:$AH$26))</definedName>
    <definedName name="Четв" localSheetId="1">SUMPRODUCT((--('Смена 1'!A$13&amp;'Смена 1'!$D1&amp;2017)&gt;='Смена 1'!$AL$6:$AL$9)*(--('Смена 1'!A$13&amp;'Смена 1'!$D1&amp;2017)&lt;='Смена 1'!$AS$6:$AS$9))</definedName>
    <definedName name="Четв">SUMPRODUCT((--(Пробоотборщики!A$30&amp;Пробоотборщики!$D1&amp;2017)&gt;=Пробоотборщики!$AL$6:$AL$26)*(--(Пробоотборщики!A$30&amp;Пробоотборщики!$D1&amp;2017)&lt;=Пробоотборщики!$AS$6:$AS$26))</definedName>
  </definedNames>
  <calcPr calcId="145621"/>
</workbook>
</file>

<file path=xl/calcChain.xml><?xml version="1.0" encoding="utf-8"?>
<calcChain xmlns="http://schemas.openxmlformats.org/spreadsheetml/2006/main">
  <c r="AS18" i="6" l="1"/>
  <c r="D12" i="6"/>
  <c r="D10" i="6"/>
  <c r="AH25" i="1" l="1"/>
  <c r="W25" i="1"/>
  <c r="L25" i="1"/>
  <c r="AH24" i="1"/>
  <c r="W24" i="1"/>
  <c r="L24" i="1"/>
  <c r="AH23" i="1"/>
  <c r="W23" i="1"/>
  <c r="L23" i="1"/>
  <c r="AH22" i="1"/>
  <c r="W22" i="1"/>
  <c r="L22" i="1"/>
  <c r="AH21" i="1"/>
  <c r="W21" i="1"/>
  <c r="L21" i="1"/>
  <c r="AH20" i="1"/>
  <c r="W20" i="1"/>
  <c r="L20" i="1"/>
  <c r="AH19" i="1"/>
  <c r="W19" i="1"/>
  <c r="L19" i="1"/>
  <c r="AH18" i="1"/>
  <c r="W18" i="1"/>
  <c r="L18" i="1"/>
  <c r="AH17" i="1"/>
  <c r="W17" i="1"/>
  <c r="AH9" i="1"/>
  <c r="W9" i="1"/>
  <c r="L9" i="1"/>
  <c r="AH6" i="1"/>
  <c r="AH12" i="1" l="1"/>
  <c r="AH11" i="1"/>
  <c r="AH6" i="6"/>
  <c r="L9" i="6"/>
  <c r="W9" i="6"/>
  <c r="AH9" i="6"/>
  <c r="AS25" i="6"/>
  <c r="AS24" i="6"/>
  <c r="AS19" i="6"/>
  <c r="AS17" i="6"/>
  <c r="AS16" i="6"/>
  <c r="AS15" i="6"/>
  <c r="AH8" i="6" s="1"/>
  <c r="AS14" i="6"/>
  <c r="L7" i="6" s="1"/>
  <c r="BF9" i="6"/>
  <c r="BC9" i="6"/>
  <c r="AS9" i="6"/>
  <c r="BF8" i="6"/>
  <c r="BC8" i="6"/>
  <c r="AS8" i="6"/>
  <c r="BF7" i="6"/>
  <c r="BC7" i="6"/>
  <c r="AS7" i="6"/>
  <c r="BF6" i="6"/>
  <c r="BC6" i="6"/>
  <c r="AS6" i="6"/>
  <c r="AH7" i="6" l="1"/>
  <c r="W6" i="6"/>
  <c r="L8" i="6"/>
  <c r="BI7" i="6"/>
  <c r="W7" i="6"/>
  <c r="L6" i="6"/>
  <c r="BI6" i="6"/>
  <c r="BI9" i="6"/>
  <c r="W8" i="6"/>
  <c r="BI8" i="6"/>
  <c r="BI26" i="1"/>
  <c r="D11" i="6" l="1"/>
  <c r="E14" i="6"/>
  <c r="Z14" i="6"/>
  <c r="AG23" i="6"/>
  <c r="AD25" i="6"/>
  <c r="X25" i="6"/>
  <c r="R25" i="6"/>
  <c r="N25" i="6"/>
  <c r="H25" i="6"/>
  <c r="AD24" i="6"/>
  <c r="X24" i="6"/>
  <c r="R24" i="6"/>
  <c r="L24" i="6"/>
  <c r="F24" i="6"/>
  <c r="AB23" i="6"/>
  <c r="V23" i="6"/>
  <c r="P23" i="6"/>
  <c r="L23" i="6"/>
  <c r="F23" i="6"/>
  <c r="AD22" i="6"/>
  <c r="X22" i="6"/>
  <c r="R22" i="6"/>
  <c r="N22" i="6"/>
  <c r="H22" i="6"/>
  <c r="AB21" i="6"/>
  <c r="X21" i="6"/>
  <c r="R21" i="6"/>
  <c r="L21" i="6"/>
  <c r="F21" i="6"/>
  <c r="AC20" i="6"/>
  <c r="W20" i="6"/>
  <c r="Q20" i="6"/>
  <c r="M20" i="6"/>
  <c r="G20" i="6"/>
  <c r="AD19" i="6"/>
  <c r="X19" i="6"/>
  <c r="R19" i="6"/>
  <c r="L19" i="6"/>
  <c r="H19" i="6"/>
  <c r="AB18" i="6"/>
  <c r="V18" i="6"/>
  <c r="R18" i="6"/>
  <c r="L18" i="6"/>
  <c r="F18" i="6"/>
  <c r="AC17" i="6"/>
  <c r="W17" i="6"/>
  <c r="Q17" i="6"/>
  <c r="M17" i="6"/>
  <c r="G17" i="6"/>
  <c r="AD16" i="6"/>
  <c r="X16" i="6"/>
  <c r="R16" i="6"/>
  <c r="L16" i="6"/>
  <c r="F16" i="6"/>
  <c r="AD15" i="6"/>
  <c r="X15" i="6"/>
  <c r="R15" i="6"/>
  <c r="L15" i="6"/>
  <c r="F15" i="6"/>
  <c r="AG14" i="6"/>
  <c r="AI25" i="6"/>
  <c r="AC25" i="6"/>
  <c r="W25" i="6"/>
  <c r="Q25" i="6"/>
  <c r="K25" i="6"/>
  <c r="G25" i="6"/>
  <c r="AA24" i="6"/>
  <c r="W24" i="6"/>
  <c r="Q24" i="6"/>
  <c r="K24" i="6"/>
  <c r="E24" i="6"/>
  <c r="AA23" i="6"/>
  <c r="U23" i="6"/>
  <c r="O23" i="6"/>
  <c r="I23" i="6"/>
  <c r="E23" i="6"/>
  <c r="AC22" i="6"/>
  <c r="W22" i="6"/>
  <c r="Q22" i="6"/>
  <c r="K22" i="6"/>
  <c r="G22" i="6"/>
  <c r="AA21" i="6"/>
  <c r="U21" i="6"/>
  <c r="Q21" i="6"/>
  <c r="K21" i="6"/>
  <c r="E21" i="6"/>
  <c r="AB20" i="6"/>
  <c r="V20" i="6"/>
  <c r="P20" i="6"/>
  <c r="J20" i="6"/>
  <c r="F20" i="6"/>
  <c r="AC19" i="6"/>
  <c r="W19" i="6"/>
  <c r="Q19" i="6"/>
  <c r="K19" i="6"/>
  <c r="E19" i="6"/>
  <c r="AA18" i="6"/>
  <c r="U18" i="6"/>
  <c r="O18" i="6"/>
  <c r="K18" i="6"/>
  <c r="E18" i="6"/>
  <c r="AB17" i="6"/>
  <c r="V17" i="6"/>
  <c r="P17" i="6"/>
  <c r="J17" i="6"/>
  <c r="F17" i="6"/>
  <c r="AA16" i="6"/>
  <c r="W16" i="6"/>
  <c r="Q16" i="6"/>
  <c r="K16" i="6"/>
  <c r="E16" i="6"/>
  <c r="AA15" i="6"/>
  <c r="W15" i="6"/>
  <c r="Q15" i="6"/>
  <c r="K15" i="6"/>
  <c r="E15" i="6"/>
  <c r="M15" i="6"/>
  <c r="AH17" i="6"/>
  <c r="AF25" i="6"/>
  <c r="AB25" i="6"/>
  <c r="V25" i="6"/>
  <c r="P25" i="6"/>
  <c r="J25" i="6"/>
  <c r="AF24" i="6"/>
  <c r="Z24" i="6"/>
  <c r="T24" i="6"/>
  <c r="P24" i="6"/>
  <c r="J24" i="6"/>
  <c r="AD23" i="6"/>
  <c r="Z23" i="6"/>
  <c r="T23" i="6"/>
  <c r="N23" i="6"/>
  <c r="H23" i="6"/>
  <c r="AF22" i="6"/>
  <c r="AB22" i="6"/>
  <c r="V22" i="6"/>
  <c r="P22" i="6"/>
  <c r="J22" i="6"/>
  <c r="AF21" i="6"/>
  <c r="Z21" i="6"/>
  <c r="T21" i="6"/>
  <c r="N21" i="6"/>
  <c r="J21" i="6"/>
  <c r="AE20" i="6"/>
  <c r="AA20" i="6"/>
  <c r="U20" i="6"/>
  <c r="O20" i="6"/>
  <c r="I20" i="6"/>
  <c r="AF19" i="6"/>
  <c r="Z19" i="6"/>
  <c r="V19" i="6"/>
  <c r="P19" i="6"/>
  <c r="J19" i="6"/>
  <c r="AF18" i="6"/>
  <c r="Z18" i="6"/>
  <c r="T18" i="6"/>
  <c r="N18" i="6"/>
  <c r="H18" i="6"/>
  <c r="AE17" i="6"/>
  <c r="AA17" i="6"/>
  <c r="U17" i="6"/>
  <c r="O17" i="6"/>
  <c r="I17" i="6"/>
  <c r="AF16" i="6"/>
  <c r="Z16" i="6"/>
  <c r="T16" i="6"/>
  <c r="P16" i="6"/>
  <c r="J16" i="6"/>
  <c r="AF15" i="6"/>
  <c r="Z15" i="6"/>
  <c r="T15" i="6"/>
  <c r="P15" i="6"/>
  <c r="J15" i="6"/>
  <c r="S14" i="6"/>
  <c r="I15" i="6"/>
  <c r="AH20" i="6"/>
  <c r="AE25" i="6"/>
  <c r="Y25" i="6"/>
  <c r="U25" i="6"/>
  <c r="O25" i="6"/>
  <c r="I25" i="6"/>
  <c r="AE24" i="6"/>
  <c r="Y24" i="6"/>
  <c r="S24" i="6"/>
  <c r="M24" i="6"/>
  <c r="I24" i="6"/>
  <c r="AC23" i="6"/>
  <c r="W23" i="6"/>
  <c r="S23" i="6"/>
  <c r="M23" i="6"/>
  <c r="G23" i="6"/>
  <c r="AE22" i="6"/>
  <c r="Y22" i="6"/>
  <c r="U22" i="6"/>
  <c r="O22" i="6"/>
  <c r="I22" i="6"/>
  <c r="AE21" i="6"/>
  <c r="Y21" i="6"/>
  <c r="S21" i="6"/>
  <c r="M21" i="6"/>
  <c r="G21" i="6"/>
  <c r="AD20" i="6"/>
  <c r="X20" i="6"/>
  <c r="T20" i="6"/>
  <c r="N20" i="6"/>
  <c r="H20" i="6"/>
  <c r="AE19" i="6"/>
  <c r="Y19" i="6"/>
  <c r="S19" i="6"/>
  <c r="O19" i="6"/>
  <c r="I19" i="6"/>
  <c r="AC18" i="6"/>
  <c r="Y18" i="6"/>
  <c r="S18" i="6"/>
  <c r="M18" i="6"/>
  <c r="G18" i="6"/>
  <c r="AD17" i="6"/>
  <c r="X17" i="6"/>
  <c r="T17" i="6"/>
  <c r="N17" i="6"/>
  <c r="H17" i="6"/>
  <c r="AE16" i="6"/>
  <c r="Y16" i="6"/>
  <c r="S16" i="6"/>
  <c r="M16" i="6"/>
  <c r="I16" i="6"/>
  <c r="AE15" i="6"/>
  <c r="Y15" i="6"/>
  <c r="S15" i="6"/>
  <c r="AG24" i="6"/>
  <c r="AI20" i="6"/>
  <c r="AI18" i="6"/>
  <c r="AA14" i="6"/>
  <c r="U14" i="6"/>
  <c r="O14" i="6"/>
  <c r="G14" i="6"/>
  <c r="AI21" i="6"/>
  <c r="AH18" i="6"/>
  <c r="AD14" i="6"/>
  <c r="T14" i="6"/>
  <c r="N14" i="6"/>
  <c r="F14" i="6"/>
  <c r="AH24" i="6"/>
  <c r="AI23" i="6"/>
  <c r="AH21" i="6"/>
  <c r="AG18" i="6"/>
  <c r="AH16" i="6"/>
  <c r="AI14" i="6"/>
  <c r="AC14" i="6"/>
  <c r="W14" i="6"/>
  <c r="M14" i="6"/>
  <c r="I14" i="6"/>
  <c r="AH23" i="6"/>
  <c r="V14" i="6"/>
  <c r="H14" i="6"/>
  <c r="AG16" i="6"/>
  <c r="P14" i="6"/>
  <c r="AG21" i="6"/>
  <c r="AG19" i="6"/>
  <c r="AH14" i="6"/>
  <c r="L14" i="6"/>
  <c r="AB14" i="6"/>
  <c r="BC17" i="1"/>
  <c r="BC18" i="1"/>
  <c r="BC19" i="1"/>
  <c r="BC20" i="1"/>
  <c r="BC21" i="1"/>
  <c r="BC22" i="1"/>
  <c r="BC23" i="1"/>
  <c r="BC24" i="1"/>
  <c r="BC25" i="1"/>
  <c r="BC26" i="1"/>
  <c r="BC16" i="1"/>
  <c r="BC15" i="1"/>
  <c r="BC14" i="1"/>
  <c r="BC13" i="1"/>
  <c r="BC12" i="1"/>
  <c r="BC11" i="1"/>
  <c r="BC10" i="1"/>
  <c r="BC9" i="1"/>
  <c r="BC8" i="1"/>
  <c r="BC7" i="1"/>
  <c r="BC6" i="1"/>
  <c r="BF17" i="1" l="1"/>
  <c r="BI17" i="1" s="1"/>
  <c r="AS17" i="1"/>
  <c r="BF16" i="1"/>
  <c r="BI16" i="1" s="1"/>
  <c r="AS16" i="1"/>
  <c r="BF15" i="1"/>
  <c r="BI15" i="1" s="1"/>
  <c r="AS15" i="1"/>
  <c r="BF14" i="1"/>
  <c r="BI14" i="1" s="1"/>
  <c r="AS14" i="1"/>
  <c r="BF13" i="1"/>
  <c r="BI13" i="1" s="1"/>
  <c r="AS13" i="1"/>
  <c r="BF12" i="1"/>
  <c r="BI12" i="1" s="1"/>
  <c r="AS12" i="1"/>
  <c r="BF11" i="1"/>
  <c r="BI11" i="1" s="1"/>
  <c r="AS11" i="1"/>
  <c r="BF10" i="1"/>
  <c r="BI10" i="1" s="1"/>
  <c r="AS10" i="1"/>
  <c r="BF9" i="1"/>
  <c r="BI9" i="1" s="1"/>
  <c r="AS9" i="1"/>
  <c r="BF8" i="1"/>
  <c r="BI8" i="1" s="1"/>
  <c r="AS8" i="1"/>
  <c r="BF23" i="1"/>
  <c r="BI23" i="1" s="1"/>
  <c r="AS23" i="1"/>
  <c r="BF22" i="1"/>
  <c r="BI22" i="1" s="1"/>
  <c r="AS22" i="1"/>
  <c r="BF21" i="1"/>
  <c r="BI21" i="1" s="1"/>
  <c r="AS21" i="1"/>
  <c r="BF20" i="1"/>
  <c r="BI20" i="1" s="1"/>
  <c r="AS20" i="1"/>
  <c r="BF19" i="1"/>
  <c r="BI19" i="1" s="1"/>
  <c r="AS19" i="1"/>
  <c r="BF18" i="1"/>
  <c r="BI18" i="1" s="1"/>
  <c r="AS18" i="1"/>
  <c r="BF26" i="1"/>
  <c r="AS26" i="1"/>
  <c r="AH26" i="1"/>
  <c r="W26" i="1"/>
  <c r="L26" i="1"/>
  <c r="BF25" i="1"/>
  <c r="BI25" i="1" s="1"/>
  <c r="AS25" i="1"/>
  <c r="BF24" i="1"/>
  <c r="BI24" i="1" s="1"/>
  <c r="AS24" i="1"/>
  <c r="W16" i="1" l="1"/>
  <c r="L15" i="1"/>
  <c r="W13" i="1"/>
  <c r="W11" i="1"/>
  <c r="W8" i="1"/>
  <c r="L7" i="1"/>
  <c r="W14" i="1"/>
  <c r="W10" i="1"/>
  <c r="W6" i="1"/>
  <c r="AH16" i="1"/>
  <c r="L14" i="1"/>
  <c r="L10" i="1"/>
  <c r="AH8" i="1"/>
  <c r="L6" i="1"/>
  <c r="L16" i="1"/>
  <c r="AH14" i="1"/>
  <c r="L13" i="1"/>
  <c r="L11" i="1"/>
  <c r="L8" i="1"/>
  <c r="L17" i="1"/>
  <c r="AH15" i="1"/>
  <c r="W12" i="1"/>
  <c r="AH7" i="1"/>
  <c r="W15" i="1"/>
  <c r="L12" i="1"/>
  <c r="W7" i="1"/>
  <c r="AH10" i="1"/>
  <c r="AH13" i="1"/>
  <c r="AS7" i="1"/>
  <c r="AS6" i="1"/>
  <c r="D29" i="1" l="1"/>
  <c r="D27" i="1"/>
  <c r="BF7" i="1" l="1"/>
  <c r="BI7" i="1" s="1"/>
  <c r="BF6" i="1"/>
  <c r="BI6" i="1" s="1"/>
  <c r="AS32" i="1"/>
  <c r="AS33" i="1"/>
  <c r="AS34" i="1"/>
  <c r="AS36" i="1"/>
  <c r="AS41" i="1"/>
  <c r="AS42" i="1"/>
  <c r="AS31" i="1"/>
  <c r="E31" i="1" l="1"/>
  <c r="F31" i="1"/>
  <c r="J31" i="1"/>
  <c r="N31" i="1"/>
  <c r="T31" i="1"/>
  <c r="X31" i="1"/>
  <c r="AB31" i="1"/>
  <c r="E32" i="1"/>
  <c r="M32" i="1"/>
  <c r="Q32" i="1"/>
  <c r="G31" i="1"/>
  <c r="K31" i="1"/>
  <c r="O31" i="1"/>
  <c r="U31" i="1"/>
  <c r="AC31" i="1"/>
  <c r="F32" i="1"/>
  <c r="J32" i="1"/>
  <c r="N32" i="1"/>
  <c r="R32" i="1"/>
  <c r="Z32" i="1"/>
  <c r="F33" i="1"/>
  <c r="J33" i="1"/>
  <c r="N33" i="1"/>
  <c r="R33" i="1"/>
  <c r="Z33" i="1"/>
  <c r="AH33" i="1"/>
  <c r="G34" i="1"/>
  <c r="K34" i="1"/>
  <c r="O34" i="1"/>
  <c r="W34" i="1"/>
  <c r="AE34" i="1"/>
  <c r="E35" i="1"/>
  <c r="I35" i="1"/>
  <c r="M35" i="1"/>
  <c r="U35" i="1"/>
  <c r="AC35" i="1"/>
  <c r="AG35" i="1"/>
  <c r="F36" i="1"/>
  <c r="J36" i="1"/>
  <c r="R36" i="1"/>
  <c r="Z36" i="1"/>
  <c r="AD36" i="1"/>
  <c r="AH36" i="1"/>
  <c r="H37" i="1"/>
  <c r="P37" i="1"/>
  <c r="X37" i="1"/>
  <c r="AB37" i="1"/>
  <c r="AF37" i="1"/>
  <c r="E38" i="1"/>
  <c r="M38" i="1"/>
  <c r="U38" i="1"/>
  <c r="Y38" i="1"/>
  <c r="AC38" i="1"/>
  <c r="AG38" i="1"/>
  <c r="J39" i="1"/>
  <c r="R39" i="1"/>
  <c r="V39" i="1"/>
  <c r="Z39" i="1"/>
  <c r="AD39" i="1"/>
  <c r="H40" i="1"/>
  <c r="P40" i="1"/>
  <c r="T40" i="1"/>
  <c r="X40" i="1"/>
  <c r="AB40" i="1"/>
  <c r="E41" i="1"/>
  <c r="M41" i="1"/>
  <c r="Q41" i="1"/>
  <c r="U41" i="1"/>
  <c r="Y41" i="1"/>
  <c r="AG41" i="1"/>
  <c r="K42" i="1"/>
  <c r="H31" i="1"/>
  <c r="M31" i="1"/>
  <c r="W31" i="1"/>
  <c r="AE31" i="1"/>
  <c r="AB32" i="1"/>
  <c r="E33" i="1"/>
  <c r="K33" i="1"/>
  <c r="U33" i="1"/>
  <c r="AA33" i="1"/>
  <c r="AF33" i="1"/>
  <c r="Q34" i="1"/>
  <c r="V34" i="1"/>
  <c r="AB34" i="1"/>
  <c r="H35" i="1"/>
  <c r="N35" i="1"/>
  <c r="S35" i="1"/>
  <c r="AD35" i="1"/>
  <c r="AI35" i="1"/>
  <c r="I36" i="1"/>
  <c r="T36" i="1"/>
  <c r="Y36" i="1"/>
  <c r="AE36" i="1"/>
  <c r="K37" i="1"/>
  <c r="Q37" i="1"/>
  <c r="V37" i="1"/>
  <c r="G38" i="1"/>
  <c r="L38" i="1"/>
  <c r="R38" i="1"/>
  <c r="AB38" i="1"/>
  <c r="AH38" i="1"/>
  <c r="H39" i="1"/>
  <c r="S39" i="1"/>
  <c r="X39" i="1"/>
  <c r="AC39" i="1"/>
  <c r="J40" i="1"/>
  <c r="O40" i="1"/>
  <c r="U40" i="1"/>
  <c r="AE40" i="1"/>
  <c r="F41" i="1"/>
  <c r="K41" i="1"/>
  <c r="AA41" i="1"/>
  <c r="AF41" i="1"/>
  <c r="H42" i="1"/>
  <c r="Q42" i="1"/>
  <c r="Y42" i="1"/>
  <c r="AC42" i="1"/>
  <c r="AG42" i="1"/>
  <c r="P31" i="1"/>
  <c r="AH31" i="1"/>
  <c r="K32" i="1"/>
  <c r="S32" i="1"/>
  <c r="X32" i="1"/>
  <c r="G33" i="1"/>
  <c r="L33" i="1"/>
  <c r="Q33" i="1"/>
  <c r="AB33" i="1"/>
  <c r="AG33" i="1"/>
  <c r="H34" i="1"/>
  <c r="R34" i="1"/>
  <c r="X34" i="1"/>
  <c r="AC34" i="1"/>
  <c r="O35" i="1"/>
  <c r="T35" i="1"/>
  <c r="Z35" i="1"/>
  <c r="E36" i="1"/>
  <c r="K36" i="1"/>
  <c r="P36" i="1"/>
  <c r="AA36" i="1"/>
  <c r="AF36" i="1"/>
  <c r="G37" i="1"/>
  <c r="R37" i="1"/>
  <c r="W37" i="1"/>
  <c r="AC37" i="1"/>
  <c r="H38" i="1"/>
  <c r="N38" i="1"/>
  <c r="S38" i="1"/>
  <c r="AI38" i="1"/>
  <c r="I39" i="1"/>
  <c r="O39" i="1"/>
  <c r="Y39" i="1"/>
  <c r="AE39" i="1"/>
  <c r="F40" i="1"/>
  <c r="Q40" i="1"/>
  <c r="V40" i="1"/>
  <c r="AA40" i="1"/>
  <c r="G41" i="1"/>
  <c r="L41" i="1"/>
  <c r="R41" i="1"/>
  <c r="AB41" i="1"/>
  <c r="AH41" i="1"/>
  <c r="I42" i="1"/>
  <c r="R42" i="1"/>
  <c r="V42" i="1"/>
  <c r="Z42" i="1"/>
  <c r="AD42" i="1"/>
  <c r="I31" i="1"/>
  <c r="Q31" i="1"/>
  <c r="AA31" i="1"/>
  <c r="AI31" i="1"/>
  <c r="L32" i="1"/>
  <c r="T32" i="1"/>
  <c r="Y32" i="1"/>
  <c r="AE32" i="1"/>
  <c r="M33" i="1"/>
  <c r="S33" i="1"/>
  <c r="X33" i="1"/>
  <c r="AI33" i="1"/>
  <c r="I34" i="1"/>
  <c r="N34" i="1"/>
  <c r="Y34" i="1"/>
  <c r="AD34" i="1"/>
  <c r="F35" i="1"/>
  <c r="P35" i="1"/>
  <c r="V35" i="1"/>
  <c r="AA35" i="1"/>
  <c r="L36" i="1"/>
  <c r="Q36" i="1"/>
  <c r="W36" i="1"/>
  <c r="AG36" i="1"/>
  <c r="I37" i="1"/>
  <c r="N37" i="1"/>
  <c r="Y37" i="1"/>
  <c r="AD37" i="1"/>
  <c r="AI37" i="1"/>
  <c r="AD31" i="1"/>
  <c r="AA32" i="1"/>
  <c r="T33" i="1"/>
  <c r="J34" i="1"/>
  <c r="AF34" i="1"/>
  <c r="W35" i="1"/>
  <c r="M36" i="1"/>
  <c r="O38" i="1"/>
  <c r="Z38" i="1"/>
  <c r="E39" i="1"/>
  <c r="P39" i="1"/>
  <c r="G40" i="1"/>
  <c r="AC40" i="1"/>
  <c r="H41" i="1"/>
  <c r="S41" i="1"/>
  <c r="J42" i="1"/>
  <c r="S42" i="1"/>
  <c r="G32" i="1"/>
  <c r="AF32" i="1"/>
  <c r="Y33" i="1"/>
  <c r="P34" i="1"/>
  <c r="G35" i="1"/>
  <c r="AB35" i="1"/>
  <c r="S36" i="1"/>
  <c r="J37" i="1"/>
  <c r="AE37" i="1"/>
  <c r="AA38" i="1"/>
  <c r="Q39" i="1"/>
  <c r="I40" i="1"/>
  <c r="AD40" i="1"/>
  <c r="J41" i="1"/>
  <c r="T41" i="1"/>
  <c r="AE41" i="1"/>
  <c r="L42" i="1"/>
  <c r="L31" i="1"/>
  <c r="AE33" i="1"/>
  <c r="U34" i="1"/>
  <c r="L35" i="1"/>
  <c r="AH35" i="1"/>
  <c r="X36" i="1"/>
  <c r="O37" i="1"/>
  <c r="F38" i="1"/>
  <c r="T38" i="1"/>
  <c r="K39" i="1"/>
  <c r="AF39" i="1"/>
  <c r="M40" i="1"/>
  <c r="W40" i="1"/>
  <c r="AH40" i="1"/>
  <c r="N41" i="1"/>
  <c r="X41" i="1"/>
  <c r="E42" i="1"/>
  <c r="O42" i="1"/>
  <c r="W42" i="1"/>
  <c r="AE42" i="1"/>
  <c r="V31" i="1"/>
  <c r="U32" i="1"/>
  <c r="U37" i="1"/>
  <c r="K38" i="1"/>
  <c r="V38" i="1"/>
  <c r="AF38" i="1"/>
  <c r="L39" i="1"/>
  <c r="W39" i="1"/>
  <c r="AG39" i="1"/>
  <c r="N40" i="1"/>
  <c r="AI40" i="1"/>
  <c r="Z41" i="1"/>
  <c r="P42" i="1"/>
  <c r="X42" i="1"/>
  <c r="AF42" i="1"/>
  <c r="D28" i="1"/>
</calcChain>
</file>

<file path=xl/comments1.xml><?xml version="1.0" encoding="utf-8"?>
<comments xmlns="http://schemas.openxmlformats.org/spreadsheetml/2006/main">
  <authors>
    <author>Автор</author>
  </authors>
  <commentList>
    <comment ref="E1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 факту с 03.01.17 - 16.01.17
</t>
        </r>
      </text>
    </commen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по факту выйдет на работу 12.01.17</t>
        </r>
      </text>
    </comment>
    <comment ref="AA15" authorId="0">
      <text>
        <r>
          <rPr>
            <b/>
            <sz val="9"/>
            <color indexed="81"/>
            <rFont val="Tahoma"/>
            <family val="2"/>
            <charset val="204"/>
          </rPr>
          <t>По факту выйдет на работу 07.01.18</t>
        </r>
      </text>
    </comment>
    <comment ref="AA22" authorId="0">
      <text>
        <r>
          <rPr>
            <b/>
            <sz val="9"/>
            <color indexed="81"/>
            <rFont val="Tahoma"/>
            <family val="2"/>
            <charset val="204"/>
          </rPr>
          <t>По факту выйдет на работу 07.01.18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<sst xmlns="http://schemas.openxmlformats.org/spreadsheetml/2006/main" count="356" uniqueCount="67">
  <si>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</si>
  <si>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</si>
  <si>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</si>
  <si>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</si>
  <si>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</si>
  <si>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</si>
  <si>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</si>
  <si>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</si>
  <si>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</si>
  <si>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</si>
  <si>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</si>
  <si>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</si>
  <si>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 - праздничные дни</t>
  </si>
  <si>
    <t>в - выходные дни</t>
  </si>
  <si>
    <t>Праздники</t>
  </si>
  <si>
    <t>Всего дней</t>
  </si>
  <si>
    <t>Сотрудник</t>
  </si>
  <si>
    <t>Первая часть отпуска</t>
  </si>
  <si>
    <t>Начало</t>
  </si>
  <si>
    <t>Окончание</t>
  </si>
  <si>
    <t>Период</t>
  </si>
  <si>
    <t>дд.мм.гг</t>
  </si>
  <si>
    <t>дд</t>
  </si>
  <si>
    <t xml:space="preserve"> - свободные дни</t>
  </si>
  <si>
    <t>Месяц</t>
  </si>
  <si>
    <t>Положено за год</t>
  </si>
  <si>
    <t>Израсходовано</t>
  </si>
  <si>
    <t>Вторая часть отпуска</t>
  </si>
  <si>
    <t>Третья часть отпуска</t>
  </si>
  <si>
    <t>Четвёртая часть отпуска</t>
  </si>
  <si>
    <t>В</t>
  </si>
  <si>
    <t>№</t>
  </si>
  <si>
    <t>Смена</t>
  </si>
  <si>
    <t>Медведков Станислав Андреевич</t>
  </si>
  <si>
    <t>Низенко Николай Васильевич</t>
  </si>
  <si>
    <t>Дудко Степан Александрович</t>
  </si>
  <si>
    <t>Бобкин Виталий Андреевич</t>
  </si>
  <si>
    <t>Тарасенко Артём Олегович</t>
  </si>
  <si>
    <t>Терехин Виктор Сергеевич</t>
  </si>
  <si>
    <t>Александров Александр Анатольевич</t>
  </si>
  <si>
    <t>Баилов Евгений Анатольевич</t>
  </si>
  <si>
    <t>Кириленко Вадим Валерьевич</t>
  </si>
  <si>
    <t>Алексаночкин Максим Владимирович</t>
  </si>
  <si>
    <t>Стасюк Максим Всеволодович</t>
  </si>
  <si>
    <t>Павленко Игорь Андреевич</t>
  </si>
  <si>
    <t>Гетман Константин Дмитриевич</t>
  </si>
  <si>
    <t>Старенков Игорь Александрович</t>
  </si>
  <si>
    <t>Копытов Иван Александрович</t>
  </si>
  <si>
    <t>Варварюк Игорь Анатольевич</t>
  </si>
  <si>
    <t>Петров Владимир Владимирович</t>
  </si>
  <si>
    <t>Зюков Сергей Юрьевич</t>
  </si>
  <si>
    <t>Полевой Владислав Дмитриевич</t>
  </si>
  <si>
    <t>Малинков Евгений Сергеевич</t>
  </si>
  <si>
    <t>Остаток с 2016</t>
  </si>
  <si>
    <t>Остаток на 2017</t>
  </si>
  <si>
    <t>Всего отпуска</t>
  </si>
  <si>
    <t>Миносян Артем Сергеевич</t>
  </si>
  <si>
    <t>- пересекающиеся дни</t>
  </si>
  <si>
    <t>- занятые дни</t>
  </si>
  <si>
    <t>Х</t>
  </si>
  <si>
    <t>Остаток с 2017</t>
  </si>
  <si>
    <t>П - праздничные дни</t>
  </si>
  <si>
    <t>В - выходные дни</t>
  </si>
  <si>
    <t>Пупкин</t>
  </si>
  <si>
    <t>Иванов</t>
  </si>
  <si>
    <t>Сидоров</t>
  </si>
  <si>
    <t>Маргаринин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</si>
</sst>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lightUp"/>
    </fill>
    <fill>
      <patternFill patternType="solid">
        <fgColor rgb="FF65D1F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quotePrefix="1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14" fontId="1" fillId="0" borderId="0" xfId="0" applyNumberFormat="1" applyFont="1"/>
    <xf numFmtId="0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0" xfId="0" applyFont="1" applyFill="1"/>
    <xf numFmtId="0" fontId="1" fillId="6" borderId="0" xfId="0" applyFont="1" applyFill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14" fontId="1" fillId="4" borderId="11" xfId="0" applyNumberFormat="1" applyFont="1" applyFill="1" applyBorder="1" applyAlignment="1">
      <alignment horizontal="center"/>
    </xf>
    <xf numFmtId="14" fontId="1" fillId="4" borderId="12" xfId="0" applyNumberFormat="1" applyFont="1" applyFill="1" applyBorder="1" applyAlignment="1">
      <alignment horizontal="center"/>
    </xf>
    <xf numFmtId="14" fontId="1" fillId="4" borderId="13" xfId="0" applyNumberFormat="1" applyFont="1" applyFill="1" applyBorder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3" borderId="17" xfId="0" applyFont="1" applyFill="1" applyBorder="1" applyAlignment="1">
      <alignment horizontal="center" vertical="center"/>
    </xf>
  </cellXfs>
  <cellStyles count="1">
    <cellStyle name="Обычный" xfId="0" builtinId="0"/>
  </cellStyles>
  <dxfs count="4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65D1F7"/>
      <color rgb="FF2AF678"/>
      <color rgb="FFEBFFD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BK48"/>
  <sheetViews>
    <sheetView showZeros="0" zoomScale="85" zoomScaleNormal="85" workbookViewId="0">
      <selection activeCell="I16" sqref="I16:K16"/>
    </sheetView>
  </sheetViews>
  <sheetFormatPr defaultColWidth="9.109375" defaultRowHeight="13.8" x14ac:dyDescent="0.25"/>
  <cols>
    <col min="1" max="1" width="1.33203125" style="1" customWidth="1"/>
    <col min="2" max="2" width="3.33203125" style="1" customWidth="1"/>
    <col min="3" max="3" width="4.109375" style="1" customWidth="1"/>
    <col min="4" max="4" width="35.6640625" style="1" customWidth="1"/>
    <col min="5" max="11" width="3.33203125" style="1" customWidth="1"/>
    <col min="12" max="12" width="3.5546875" style="1" customWidth="1"/>
    <col min="13" max="81" width="3.33203125" style="1" customWidth="1"/>
    <col min="82" max="16384" width="9.109375" style="1"/>
  </cols>
  <sheetData>
    <row r="2" spans="2:63" ht="15" customHeight="1" x14ac:dyDescent="0.25">
      <c r="B2" s="37" t="s">
        <v>32</v>
      </c>
      <c r="C2" s="32" t="s">
        <v>31</v>
      </c>
      <c r="D2" s="32" t="s">
        <v>16</v>
      </c>
      <c r="E2" s="31" t="s">
        <v>17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1" t="s">
        <v>27</v>
      </c>
      <c r="Q2" s="31"/>
      <c r="R2" s="31"/>
      <c r="S2" s="31"/>
      <c r="T2" s="31"/>
      <c r="U2" s="31"/>
      <c r="V2" s="31"/>
      <c r="W2" s="31"/>
      <c r="X2" s="31"/>
      <c r="Y2" s="31"/>
      <c r="Z2" s="31"/>
      <c r="AA2" s="31" t="s">
        <v>28</v>
      </c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 t="s">
        <v>29</v>
      </c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27" t="s">
        <v>15</v>
      </c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9"/>
    </row>
    <row r="3" spans="2:63" ht="15" customHeight="1" x14ac:dyDescent="0.25">
      <c r="B3" s="38"/>
      <c r="C3" s="32"/>
      <c r="D3" s="32"/>
      <c r="E3" s="30" t="s">
        <v>18</v>
      </c>
      <c r="F3" s="30"/>
      <c r="G3" s="30"/>
      <c r="H3" s="30"/>
      <c r="I3" s="30" t="s">
        <v>20</v>
      </c>
      <c r="J3" s="30"/>
      <c r="K3" s="30"/>
      <c r="L3" s="30" t="s">
        <v>19</v>
      </c>
      <c r="M3" s="30"/>
      <c r="N3" s="30"/>
      <c r="O3" s="30"/>
      <c r="P3" s="30" t="s">
        <v>18</v>
      </c>
      <c r="Q3" s="30"/>
      <c r="R3" s="30"/>
      <c r="S3" s="30"/>
      <c r="T3" s="30" t="s">
        <v>20</v>
      </c>
      <c r="U3" s="30"/>
      <c r="V3" s="30"/>
      <c r="W3" s="30" t="s">
        <v>19</v>
      </c>
      <c r="X3" s="30"/>
      <c r="Y3" s="30"/>
      <c r="Z3" s="30"/>
      <c r="AA3" s="30" t="s">
        <v>18</v>
      </c>
      <c r="AB3" s="30"/>
      <c r="AC3" s="30"/>
      <c r="AD3" s="30"/>
      <c r="AE3" s="30" t="s">
        <v>20</v>
      </c>
      <c r="AF3" s="30"/>
      <c r="AG3" s="30"/>
      <c r="AH3" s="30" t="s">
        <v>19</v>
      </c>
      <c r="AI3" s="30"/>
      <c r="AJ3" s="30"/>
      <c r="AK3" s="30"/>
      <c r="AL3" s="30" t="s">
        <v>18</v>
      </c>
      <c r="AM3" s="30"/>
      <c r="AN3" s="30"/>
      <c r="AO3" s="30"/>
      <c r="AP3" s="30" t="s">
        <v>20</v>
      </c>
      <c r="AQ3" s="30"/>
      <c r="AR3" s="30"/>
      <c r="AS3" s="30" t="s">
        <v>19</v>
      </c>
      <c r="AT3" s="30"/>
      <c r="AU3" s="30"/>
      <c r="AV3" s="30"/>
      <c r="AW3" s="30" t="s">
        <v>53</v>
      </c>
      <c r="AX3" s="30"/>
      <c r="AY3" s="30"/>
      <c r="AZ3" s="30" t="s">
        <v>25</v>
      </c>
      <c r="BA3" s="30"/>
      <c r="BB3" s="30"/>
      <c r="BC3" s="30" t="s">
        <v>55</v>
      </c>
      <c r="BD3" s="30"/>
      <c r="BE3" s="30"/>
      <c r="BF3" s="30" t="s">
        <v>26</v>
      </c>
      <c r="BG3" s="30"/>
      <c r="BH3" s="30"/>
      <c r="BI3" s="30" t="s">
        <v>54</v>
      </c>
      <c r="BJ3" s="30"/>
      <c r="BK3" s="30"/>
    </row>
    <row r="4" spans="2:63" x14ac:dyDescent="0.25">
      <c r="B4" s="38"/>
      <c r="C4" s="32"/>
      <c r="D4" s="32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</row>
    <row r="5" spans="2:63" x14ac:dyDescent="0.25">
      <c r="B5" s="39"/>
      <c r="C5" s="32"/>
      <c r="D5" s="32"/>
      <c r="E5" s="31" t="s">
        <v>21</v>
      </c>
      <c r="F5" s="31"/>
      <c r="G5" s="31"/>
      <c r="H5" s="31"/>
      <c r="I5" s="31" t="s">
        <v>22</v>
      </c>
      <c r="J5" s="31"/>
      <c r="K5" s="31"/>
      <c r="L5" s="31" t="s">
        <v>21</v>
      </c>
      <c r="M5" s="31"/>
      <c r="N5" s="31"/>
      <c r="O5" s="31"/>
      <c r="P5" s="31" t="s">
        <v>21</v>
      </c>
      <c r="Q5" s="31"/>
      <c r="R5" s="31"/>
      <c r="S5" s="31"/>
      <c r="T5" s="31" t="s">
        <v>22</v>
      </c>
      <c r="U5" s="31"/>
      <c r="V5" s="31"/>
      <c r="W5" s="31" t="s">
        <v>21</v>
      </c>
      <c r="X5" s="31"/>
      <c r="Y5" s="31"/>
      <c r="Z5" s="31"/>
      <c r="AA5" s="31" t="s">
        <v>21</v>
      </c>
      <c r="AB5" s="31"/>
      <c r="AC5" s="31"/>
      <c r="AD5" s="31"/>
      <c r="AE5" s="31" t="s">
        <v>22</v>
      </c>
      <c r="AF5" s="31"/>
      <c r="AG5" s="31"/>
      <c r="AH5" s="31" t="s">
        <v>21</v>
      </c>
      <c r="AI5" s="31"/>
      <c r="AJ5" s="31"/>
      <c r="AK5" s="31"/>
      <c r="AL5" s="31" t="s">
        <v>21</v>
      </c>
      <c r="AM5" s="31"/>
      <c r="AN5" s="31"/>
      <c r="AO5" s="31"/>
      <c r="AP5" s="31" t="s">
        <v>22</v>
      </c>
      <c r="AQ5" s="31"/>
      <c r="AR5" s="31"/>
      <c r="AS5" s="31" t="s">
        <v>21</v>
      </c>
      <c r="AT5" s="31"/>
      <c r="AU5" s="31"/>
      <c r="AV5" s="31"/>
      <c r="AW5" s="31" t="s">
        <v>22</v>
      </c>
      <c r="AX5" s="31"/>
      <c r="AY5" s="31"/>
      <c r="AZ5" s="31" t="s">
        <v>22</v>
      </c>
      <c r="BA5" s="31"/>
      <c r="BB5" s="31"/>
      <c r="BC5" s="31" t="s">
        <v>22</v>
      </c>
      <c r="BD5" s="31"/>
      <c r="BE5" s="31"/>
      <c r="BF5" s="31" t="s">
        <v>22</v>
      </c>
      <c r="BG5" s="31"/>
      <c r="BH5" s="31"/>
      <c r="BI5" s="31" t="s">
        <v>22</v>
      </c>
      <c r="BJ5" s="31"/>
      <c r="BK5" s="31"/>
    </row>
    <row r="6" spans="2:63" x14ac:dyDescent="0.25">
      <c r="B6" s="32">
        <v>1</v>
      </c>
      <c r="C6" s="19">
        <v>1</v>
      </c>
      <c r="D6" s="4" t="s">
        <v>34</v>
      </c>
      <c r="E6" s="33">
        <v>42874</v>
      </c>
      <c r="F6" s="33"/>
      <c r="G6" s="33"/>
      <c r="H6" s="33"/>
      <c r="I6" s="26">
        <v>21</v>
      </c>
      <c r="J6" s="26"/>
      <c r="K6" s="26"/>
      <c r="L6" s="34">
        <f t="shared" ref="L6:L17" si="0">IF(E6,E6+I6-1+SUMPRODUCT((E6&gt;0)*($AK$14:$AK$24&gt;=E6)*($AO$14:$AO$24&lt;=E6+I6)*($AS$14:$AS$24)),)</f>
        <v>42894</v>
      </c>
      <c r="M6" s="35"/>
      <c r="N6" s="35"/>
      <c r="O6" s="36"/>
      <c r="P6" s="33">
        <v>42928</v>
      </c>
      <c r="Q6" s="33"/>
      <c r="R6" s="33"/>
      <c r="S6" s="33"/>
      <c r="T6" s="26">
        <v>14</v>
      </c>
      <c r="U6" s="26"/>
      <c r="V6" s="26"/>
      <c r="W6" s="34">
        <f t="shared" ref="W6:W17" si="1">IF(P6,P6+T6-1+SUMPRODUCT((P6&gt;0)*($AK$14:$AK$24&gt;=P6)*($AO$14:$AO$24&lt;=P6+T6)*($AS$14:$AS$24)),)</f>
        <v>42941</v>
      </c>
      <c r="X6" s="35"/>
      <c r="Y6" s="35"/>
      <c r="Z6" s="36"/>
      <c r="AA6" s="33"/>
      <c r="AB6" s="33"/>
      <c r="AC6" s="33"/>
      <c r="AD6" s="33"/>
      <c r="AE6" s="26"/>
      <c r="AF6" s="26"/>
      <c r="AG6" s="26"/>
      <c r="AH6" s="34">
        <f>IF(AA6,AA6+AE6-1+SUMPRODUCT((AA6&gt;0)*($AK$14:$AK$24&gt;=AA6)*($AO$14:$AO$24&lt;=AA6+AE6)*($AS$14:$AS$24)),)</f>
        <v>0</v>
      </c>
      <c r="AI6" s="35"/>
      <c r="AJ6" s="35"/>
      <c r="AK6" s="36"/>
      <c r="AL6" s="33"/>
      <c r="AM6" s="33"/>
      <c r="AN6" s="33"/>
      <c r="AO6" s="33"/>
      <c r="AP6" s="26"/>
      <c r="AQ6" s="26"/>
      <c r="AR6" s="26"/>
      <c r="AS6" s="34">
        <f t="shared" ref="AS6:AS26" si="2">IF(AL6,AL6+AP6-1+SUMPRODUCT((AL6&gt;0)*($AK$31:$AK$41&gt;=AL6)*($AO$31:$AO$41&lt;=AL6+AP6)*($AS$31:$AS$41)),)</f>
        <v>0</v>
      </c>
      <c r="AT6" s="35"/>
      <c r="AU6" s="35"/>
      <c r="AV6" s="36"/>
      <c r="AW6" s="26">
        <v>7</v>
      </c>
      <c r="AX6" s="26"/>
      <c r="AY6" s="26"/>
      <c r="AZ6" s="26">
        <v>28</v>
      </c>
      <c r="BA6" s="26"/>
      <c r="BB6" s="26"/>
      <c r="BC6" s="25">
        <f>AW6+AZ6</f>
        <v>35</v>
      </c>
      <c r="BD6" s="25"/>
      <c r="BE6" s="25"/>
      <c r="BF6" s="26">
        <f>I6+T6+AE6+AP6</f>
        <v>35</v>
      </c>
      <c r="BG6" s="26"/>
      <c r="BH6" s="26"/>
      <c r="BI6" s="26" t="str">
        <f>IF((BC6=BF6),"0",(AW6+AZ6)-BF6)</f>
        <v>0</v>
      </c>
      <c r="BJ6" s="26"/>
      <c r="BK6" s="26"/>
    </row>
    <row r="7" spans="2:63" x14ac:dyDescent="0.25">
      <c r="B7" s="32"/>
      <c r="C7" s="19">
        <v>2</v>
      </c>
      <c r="D7" s="4" t="s">
        <v>35</v>
      </c>
      <c r="E7" s="33">
        <v>42751</v>
      </c>
      <c r="F7" s="33"/>
      <c r="G7" s="33"/>
      <c r="H7" s="33"/>
      <c r="I7" s="26">
        <v>7</v>
      </c>
      <c r="J7" s="26"/>
      <c r="K7" s="26"/>
      <c r="L7" s="34">
        <f t="shared" si="0"/>
        <v>42757</v>
      </c>
      <c r="M7" s="35"/>
      <c r="N7" s="35"/>
      <c r="O7" s="36"/>
      <c r="P7" s="33">
        <v>42779</v>
      </c>
      <c r="Q7" s="33"/>
      <c r="R7" s="33"/>
      <c r="S7" s="33"/>
      <c r="T7" s="26">
        <v>7</v>
      </c>
      <c r="U7" s="26"/>
      <c r="V7" s="26"/>
      <c r="W7" s="34">
        <f t="shared" si="1"/>
        <v>42785</v>
      </c>
      <c r="X7" s="35"/>
      <c r="Y7" s="35"/>
      <c r="Z7" s="36"/>
      <c r="AA7" s="33">
        <v>42947</v>
      </c>
      <c r="AB7" s="33"/>
      <c r="AC7" s="33"/>
      <c r="AD7" s="33"/>
      <c r="AE7" s="26">
        <v>14</v>
      </c>
      <c r="AF7" s="26"/>
      <c r="AG7" s="26"/>
      <c r="AH7" s="34">
        <f>IF(AA7,AA7+AE7-1+SUMPRODUCT((AA7&gt;0)*($AK$14:$AK$24&gt;=AA7)*($AO$14:$AO$24&lt;=AA7+AE7)*($AS$14:$AS$24)),)</f>
        <v>42960</v>
      </c>
      <c r="AI7" s="35"/>
      <c r="AJ7" s="35"/>
      <c r="AK7" s="36"/>
      <c r="AL7" s="33">
        <v>42905</v>
      </c>
      <c r="AM7" s="33"/>
      <c r="AN7" s="33"/>
      <c r="AO7" s="33"/>
      <c r="AP7" s="26">
        <v>14</v>
      </c>
      <c r="AQ7" s="26"/>
      <c r="AR7" s="26"/>
      <c r="AS7" s="34">
        <f t="shared" si="2"/>
        <v>42918</v>
      </c>
      <c r="AT7" s="35"/>
      <c r="AU7" s="35"/>
      <c r="AV7" s="36"/>
      <c r="AW7" s="26">
        <v>17</v>
      </c>
      <c r="AX7" s="26"/>
      <c r="AY7" s="26"/>
      <c r="AZ7" s="26">
        <v>28</v>
      </c>
      <c r="BA7" s="26"/>
      <c r="BB7" s="26"/>
      <c r="BC7" s="25">
        <f t="shared" ref="BC7:BC16" si="3">AW7+AZ7</f>
        <v>45</v>
      </c>
      <c r="BD7" s="25"/>
      <c r="BE7" s="25"/>
      <c r="BF7" s="26">
        <f t="shared" ref="BF7:BF20" si="4">I7+T7+AE7+AP7</f>
        <v>42</v>
      </c>
      <c r="BG7" s="26"/>
      <c r="BH7" s="26"/>
      <c r="BI7" s="26">
        <f t="shared" ref="BI7:BI26" si="5">IF((BC7=BF7),"0",(AW7+AZ7)-BF7)</f>
        <v>3</v>
      </c>
      <c r="BJ7" s="26"/>
      <c r="BK7" s="26"/>
    </row>
    <row r="8" spans="2:63" x14ac:dyDescent="0.25">
      <c r="B8" s="32"/>
      <c r="C8" s="19">
        <v>3</v>
      </c>
      <c r="D8" s="4" t="s">
        <v>36</v>
      </c>
      <c r="E8" s="33">
        <v>42828</v>
      </c>
      <c r="F8" s="33"/>
      <c r="G8" s="33"/>
      <c r="H8" s="33"/>
      <c r="I8" s="26">
        <v>14</v>
      </c>
      <c r="J8" s="26"/>
      <c r="K8" s="26"/>
      <c r="L8" s="34">
        <f t="shared" si="0"/>
        <v>42841</v>
      </c>
      <c r="M8" s="35"/>
      <c r="N8" s="35"/>
      <c r="O8" s="36"/>
      <c r="P8" s="33">
        <v>42919</v>
      </c>
      <c r="Q8" s="33"/>
      <c r="R8" s="33"/>
      <c r="S8" s="33"/>
      <c r="T8" s="26">
        <v>7</v>
      </c>
      <c r="U8" s="26"/>
      <c r="V8" s="26"/>
      <c r="W8" s="34">
        <f t="shared" si="1"/>
        <v>42925</v>
      </c>
      <c r="X8" s="35"/>
      <c r="Y8" s="35"/>
      <c r="Z8" s="36"/>
      <c r="AA8" s="33">
        <v>43038</v>
      </c>
      <c r="AB8" s="33"/>
      <c r="AC8" s="33"/>
      <c r="AD8" s="33"/>
      <c r="AE8" s="26">
        <v>14</v>
      </c>
      <c r="AF8" s="26"/>
      <c r="AG8" s="26"/>
      <c r="AH8" s="34">
        <f>IF(AA8,AA8+AE8-1+SUMPRODUCT((AA8&gt;0)*($AK$14:$AK$24&gt;=AA8)*($AO$14:$AO$24&lt;=AA8+AE8)*($AS$14:$AS$24)),)</f>
        <v>43051</v>
      </c>
      <c r="AI8" s="35"/>
      <c r="AJ8" s="35"/>
      <c r="AK8" s="36"/>
      <c r="AL8" s="33"/>
      <c r="AM8" s="33"/>
      <c r="AN8" s="33"/>
      <c r="AO8" s="33"/>
      <c r="AP8" s="26"/>
      <c r="AQ8" s="26"/>
      <c r="AR8" s="26"/>
      <c r="AS8" s="34">
        <f t="shared" si="2"/>
        <v>0</v>
      </c>
      <c r="AT8" s="35"/>
      <c r="AU8" s="35"/>
      <c r="AV8" s="36"/>
      <c r="AW8" s="26">
        <v>7</v>
      </c>
      <c r="AX8" s="26"/>
      <c r="AY8" s="26"/>
      <c r="AZ8" s="26">
        <v>28</v>
      </c>
      <c r="BA8" s="26"/>
      <c r="BB8" s="26"/>
      <c r="BC8" s="25">
        <f t="shared" si="3"/>
        <v>35</v>
      </c>
      <c r="BD8" s="25"/>
      <c r="BE8" s="25"/>
      <c r="BF8" s="26">
        <f t="shared" ref="BF8:BF17" si="6">I8+T8+AE8+AP8</f>
        <v>35</v>
      </c>
      <c r="BG8" s="26"/>
      <c r="BH8" s="26"/>
      <c r="BI8" s="26" t="str">
        <f t="shared" si="5"/>
        <v>0</v>
      </c>
      <c r="BJ8" s="26"/>
      <c r="BK8" s="26"/>
    </row>
    <row r="9" spans="2:63" x14ac:dyDescent="0.25">
      <c r="B9" s="32"/>
      <c r="C9" s="19">
        <v>4</v>
      </c>
      <c r="D9" s="4" t="s">
        <v>37</v>
      </c>
      <c r="E9" s="33"/>
      <c r="F9" s="33"/>
      <c r="G9" s="33"/>
      <c r="H9" s="33"/>
      <c r="I9" s="26"/>
      <c r="J9" s="26"/>
      <c r="K9" s="26"/>
      <c r="L9" s="34">
        <f t="shared" si="0"/>
        <v>0</v>
      </c>
      <c r="M9" s="35"/>
      <c r="N9" s="35"/>
      <c r="O9" s="36"/>
      <c r="P9" s="33">
        <v>0</v>
      </c>
      <c r="Q9" s="33"/>
      <c r="R9" s="33"/>
      <c r="S9" s="33"/>
      <c r="T9" s="26"/>
      <c r="U9" s="26"/>
      <c r="V9" s="26"/>
      <c r="W9" s="34">
        <f t="shared" si="1"/>
        <v>0</v>
      </c>
      <c r="X9" s="35"/>
      <c r="Y9" s="35"/>
      <c r="Z9" s="36"/>
      <c r="AA9" s="33"/>
      <c r="AB9" s="33"/>
      <c r="AC9" s="33"/>
      <c r="AD9" s="33"/>
      <c r="AE9" s="26"/>
      <c r="AF9" s="26"/>
      <c r="AG9" s="26"/>
      <c r="AH9" s="34">
        <f>IF(AA9,AA9+AE9-1+SUMPRODUCT((AA9&gt;0)*($AK$14:$AK$24&gt;=AA9)*($AO$14:$AO$24&lt;=AA9+AE9)*($AS$14:$AS$24)),)</f>
        <v>0</v>
      </c>
      <c r="AI9" s="35"/>
      <c r="AJ9" s="35"/>
      <c r="AK9" s="36"/>
      <c r="AL9" s="33"/>
      <c r="AM9" s="33"/>
      <c r="AN9" s="33"/>
      <c r="AO9" s="33"/>
      <c r="AP9" s="26"/>
      <c r="AQ9" s="26"/>
      <c r="AR9" s="26"/>
      <c r="AS9" s="34">
        <f t="shared" si="2"/>
        <v>0</v>
      </c>
      <c r="AT9" s="35"/>
      <c r="AU9" s="35"/>
      <c r="AV9" s="36"/>
      <c r="AW9" s="26">
        <v>12</v>
      </c>
      <c r="AX9" s="26"/>
      <c r="AY9" s="26"/>
      <c r="AZ9" s="26">
        <v>28</v>
      </c>
      <c r="BA9" s="26"/>
      <c r="BB9" s="26"/>
      <c r="BC9" s="25">
        <f t="shared" si="3"/>
        <v>40</v>
      </c>
      <c r="BD9" s="25"/>
      <c r="BE9" s="25"/>
      <c r="BF9" s="26">
        <f t="shared" si="6"/>
        <v>0</v>
      </c>
      <c r="BG9" s="26"/>
      <c r="BH9" s="26"/>
      <c r="BI9" s="26">
        <f t="shared" si="5"/>
        <v>40</v>
      </c>
      <c r="BJ9" s="26"/>
      <c r="BK9" s="26"/>
    </row>
    <row r="10" spans="2:63" x14ac:dyDescent="0.25">
      <c r="B10" s="32">
        <v>2</v>
      </c>
      <c r="C10" s="19">
        <v>5</v>
      </c>
      <c r="D10" s="4" t="s">
        <v>38</v>
      </c>
      <c r="E10" s="33">
        <v>42744</v>
      </c>
      <c r="F10" s="33"/>
      <c r="G10" s="33"/>
      <c r="H10" s="33"/>
      <c r="I10" s="26">
        <v>7</v>
      </c>
      <c r="J10" s="26"/>
      <c r="K10" s="26"/>
      <c r="L10" s="34">
        <f t="shared" si="0"/>
        <v>42750</v>
      </c>
      <c r="M10" s="35"/>
      <c r="N10" s="35"/>
      <c r="O10" s="36"/>
      <c r="P10" s="33">
        <v>42912</v>
      </c>
      <c r="Q10" s="33"/>
      <c r="R10" s="33"/>
      <c r="S10" s="33"/>
      <c r="T10" s="26">
        <v>14</v>
      </c>
      <c r="U10" s="26"/>
      <c r="V10" s="26"/>
      <c r="W10" s="34">
        <f t="shared" si="1"/>
        <v>42925</v>
      </c>
      <c r="X10" s="35"/>
      <c r="Y10" s="35"/>
      <c r="Z10" s="36"/>
      <c r="AA10" s="33">
        <v>43068</v>
      </c>
      <c r="AB10" s="33"/>
      <c r="AC10" s="33"/>
      <c r="AD10" s="33"/>
      <c r="AE10" s="26">
        <v>14</v>
      </c>
      <c r="AF10" s="26"/>
      <c r="AG10" s="26"/>
      <c r="AH10" s="34">
        <f>IF(AA10,AA10+AE10-1+SUMPRODUCT((AA10&gt;0)*($AK$16:$AK$26&gt;=AA10)*($AO$16:$AO$26&lt;=AA10+AE10)*($AS$16:$AS$26)),)</f>
        <v>43081</v>
      </c>
      <c r="AI10" s="35"/>
      <c r="AJ10" s="35"/>
      <c r="AK10" s="36"/>
      <c r="AL10" s="33"/>
      <c r="AM10" s="33"/>
      <c r="AN10" s="33"/>
      <c r="AO10" s="33"/>
      <c r="AP10" s="26"/>
      <c r="AQ10" s="26"/>
      <c r="AR10" s="26"/>
      <c r="AS10" s="34">
        <f t="shared" si="2"/>
        <v>0</v>
      </c>
      <c r="AT10" s="35"/>
      <c r="AU10" s="35"/>
      <c r="AV10" s="36"/>
      <c r="AW10" s="26">
        <v>17</v>
      </c>
      <c r="AX10" s="26"/>
      <c r="AY10" s="26"/>
      <c r="AZ10" s="26">
        <v>28</v>
      </c>
      <c r="BA10" s="26"/>
      <c r="BB10" s="26"/>
      <c r="BC10" s="25">
        <f t="shared" si="3"/>
        <v>45</v>
      </c>
      <c r="BD10" s="25"/>
      <c r="BE10" s="25"/>
      <c r="BF10" s="26">
        <f t="shared" si="6"/>
        <v>35</v>
      </c>
      <c r="BG10" s="26"/>
      <c r="BH10" s="26"/>
      <c r="BI10" s="26">
        <f t="shared" si="5"/>
        <v>10</v>
      </c>
      <c r="BJ10" s="26"/>
      <c r="BK10" s="26"/>
    </row>
    <row r="11" spans="2:63" x14ac:dyDescent="0.25">
      <c r="B11" s="32"/>
      <c r="C11" s="19">
        <v>6</v>
      </c>
      <c r="D11" s="4" t="s">
        <v>47</v>
      </c>
      <c r="E11" s="33">
        <v>42863</v>
      </c>
      <c r="F11" s="33"/>
      <c r="G11" s="33"/>
      <c r="H11" s="33"/>
      <c r="I11" s="26">
        <v>21</v>
      </c>
      <c r="J11" s="26"/>
      <c r="K11" s="26"/>
      <c r="L11" s="34">
        <f t="shared" si="0"/>
        <v>42883</v>
      </c>
      <c r="M11" s="35"/>
      <c r="N11" s="35"/>
      <c r="O11" s="36"/>
      <c r="P11" s="33">
        <v>42947</v>
      </c>
      <c r="Q11" s="33"/>
      <c r="R11" s="33"/>
      <c r="S11" s="33"/>
      <c r="T11" s="26">
        <v>14</v>
      </c>
      <c r="U11" s="26"/>
      <c r="V11" s="26"/>
      <c r="W11" s="34">
        <f t="shared" si="1"/>
        <v>42960</v>
      </c>
      <c r="X11" s="35"/>
      <c r="Y11" s="35"/>
      <c r="Z11" s="36"/>
      <c r="AA11" s="33"/>
      <c r="AB11" s="33"/>
      <c r="AC11" s="33"/>
      <c r="AD11" s="33"/>
      <c r="AE11" s="26"/>
      <c r="AF11" s="26"/>
      <c r="AG11" s="26"/>
      <c r="AH11" s="34">
        <f>IF(AA11,AA11+AE11-1+SUMPRODUCT((AA11&gt;0)*($AK$16:$AK$26&gt;=AA11)*($AO$16:$AO$26&lt;=AA11+AE11)*($AS$16:$AS$26)),)</f>
        <v>0</v>
      </c>
      <c r="AI11" s="35"/>
      <c r="AJ11" s="35"/>
      <c r="AK11" s="36"/>
      <c r="AL11" s="33"/>
      <c r="AM11" s="33"/>
      <c r="AN11" s="33"/>
      <c r="AO11" s="33"/>
      <c r="AP11" s="26"/>
      <c r="AQ11" s="26"/>
      <c r="AR11" s="26"/>
      <c r="AS11" s="34">
        <f t="shared" si="2"/>
        <v>0</v>
      </c>
      <c r="AT11" s="35"/>
      <c r="AU11" s="35"/>
      <c r="AV11" s="36"/>
      <c r="AW11" s="26">
        <v>10</v>
      </c>
      <c r="AX11" s="26"/>
      <c r="AY11" s="26"/>
      <c r="AZ11" s="26">
        <v>28</v>
      </c>
      <c r="BA11" s="26"/>
      <c r="BB11" s="26"/>
      <c r="BC11" s="25">
        <f t="shared" si="3"/>
        <v>38</v>
      </c>
      <c r="BD11" s="25"/>
      <c r="BE11" s="25"/>
      <c r="BF11" s="26">
        <f t="shared" si="6"/>
        <v>35</v>
      </c>
      <c r="BG11" s="26"/>
      <c r="BH11" s="26"/>
      <c r="BI11" s="26">
        <f t="shared" si="5"/>
        <v>3</v>
      </c>
      <c r="BJ11" s="26"/>
      <c r="BK11" s="26"/>
    </row>
    <row r="12" spans="2:63" x14ac:dyDescent="0.25">
      <c r="B12" s="32"/>
      <c r="C12" s="19">
        <v>7</v>
      </c>
      <c r="D12" s="4" t="s">
        <v>40</v>
      </c>
      <c r="E12" s="33">
        <v>42839</v>
      </c>
      <c r="F12" s="33"/>
      <c r="G12" s="33"/>
      <c r="H12" s="33"/>
      <c r="I12" s="26">
        <v>21</v>
      </c>
      <c r="J12" s="26"/>
      <c r="K12" s="26"/>
      <c r="L12" s="34">
        <f t="shared" si="0"/>
        <v>42859</v>
      </c>
      <c r="M12" s="35"/>
      <c r="N12" s="35"/>
      <c r="O12" s="36"/>
      <c r="P12" s="33">
        <v>42972</v>
      </c>
      <c r="Q12" s="33"/>
      <c r="R12" s="33"/>
      <c r="S12" s="33"/>
      <c r="T12" s="26">
        <v>14</v>
      </c>
      <c r="U12" s="26"/>
      <c r="V12" s="26"/>
      <c r="W12" s="34">
        <f t="shared" si="1"/>
        <v>42985</v>
      </c>
      <c r="X12" s="35"/>
      <c r="Y12" s="35"/>
      <c r="Z12" s="36"/>
      <c r="AA12" s="33"/>
      <c r="AB12" s="33"/>
      <c r="AC12" s="33"/>
      <c r="AD12" s="33"/>
      <c r="AE12" s="26"/>
      <c r="AF12" s="26"/>
      <c r="AG12" s="26"/>
      <c r="AH12" s="34">
        <f>IF(AA12,AA12+AE12-1+SUMPRODUCT((AA12&gt;0)*($AK$16:$AK$26&gt;=AA12)*($AO$16:$AO$26&lt;=AA12+AE12)*($AS$16:$AS$26)),)</f>
        <v>0</v>
      </c>
      <c r="AI12" s="35"/>
      <c r="AJ12" s="35"/>
      <c r="AK12" s="36"/>
      <c r="AL12" s="33"/>
      <c r="AM12" s="33"/>
      <c r="AN12" s="33"/>
      <c r="AO12" s="33"/>
      <c r="AP12" s="26"/>
      <c r="AQ12" s="26"/>
      <c r="AR12" s="26"/>
      <c r="AS12" s="34">
        <f t="shared" si="2"/>
        <v>0</v>
      </c>
      <c r="AT12" s="35"/>
      <c r="AU12" s="35"/>
      <c r="AV12" s="36"/>
      <c r="AW12" s="26">
        <v>7</v>
      </c>
      <c r="AX12" s="26"/>
      <c r="AY12" s="26"/>
      <c r="AZ12" s="26">
        <v>28</v>
      </c>
      <c r="BA12" s="26"/>
      <c r="BB12" s="26"/>
      <c r="BC12" s="25">
        <f t="shared" si="3"/>
        <v>35</v>
      </c>
      <c r="BD12" s="25"/>
      <c r="BE12" s="25"/>
      <c r="BF12" s="26">
        <f t="shared" si="6"/>
        <v>35</v>
      </c>
      <c r="BG12" s="26"/>
      <c r="BH12" s="26"/>
      <c r="BI12" s="26" t="str">
        <f t="shared" si="5"/>
        <v>0</v>
      </c>
      <c r="BJ12" s="26"/>
      <c r="BK12" s="26"/>
    </row>
    <row r="13" spans="2:63" x14ac:dyDescent="0.25">
      <c r="B13" s="32"/>
      <c r="C13" s="19">
        <v>8</v>
      </c>
      <c r="D13" s="4" t="s">
        <v>41</v>
      </c>
      <c r="E13" s="33">
        <v>42930</v>
      </c>
      <c r="F13" s="33"/>
      <c r="G13" s="33"/>
      <c r="H13" s="33"/>
      <c r="I13" s="26">
        <v>14</v>
      </c>
      <c r="J13" s="26"/>
      <c r="K13" s="26"/>
      <c r="L13" s="34">
        <f t="shared" si="0"/>
        <v>42943</v>
      </c>
      <c r="M13" s="35"/>
      <c r="N13" s="35"/>
      <c r="O13" s="36"/>
      <c r="P13" s="33">
        <v>42803</v>
      </c>
      <c r="Q13" s="33"/>
      <c r="R13" s="33"/>
      <c r="S13" s="33"/>
      <c r="T13" s="26">
        <v>14</v>
      </c>
      <c r="U13" s="26"/>
      <c r="V13" s="26"/>
      <c r="W13" s="34">
        <f t="shared" si="1"/>
        <v>42816</v>
      </c>
      <c r="X13" s="35"/>
      <c r="Y13" s="35"/>
      <c r="Z13" s="36"/>
      <c r="AA13" s="33">
        <v>43010</v>
      </c>
      <c r="AB13" s="33"/>
      <c r="AC13" s="33"/>
      <c r="AD13" s="33"/>
      <c r="AE13" s="26">
        <v>7</v>
      </c>
      <c r="AF13" s="26"/>
      <c r="AG13" s="26"/>
      <c r="AH13" s="34">
        <f>IF(AA13,AA13+AE13-1+SUMPRODUCT((AA13&gt;0)*($AK$16:$AK$26&gt;=AA13)*($AO$16:$AO$26&lt;=AA13+AE13)*($AS$16:$AS$26)),)</f>
        <v>43016</v>
      </c>
      <c r="AI13" s="35"/>
      <c r="AJ13" s="35"/>
      <c r="AK13" s="36"/>
      <c r="AL13" s="33"/>
      <c r="AM13" s="33"/>
      <c r="AN13" s="33"/>
      <c r="AO13" s="33"/>
      <c r="AP13" s="26"/>
      <c r="AQ13" s="26"/>
      <c r="AR13" s="26"/>
      <c r="AS13" s="34">
        <f t="shared" si="2"/>
        <v>0</v>
      </c>
      <c r="AT13" s="35"/>
      <c r="AU13" s="35"/>
      <c r="AV13" s="36"/>
      <c r="AW13" s="26">
        <v>12</v>
      </c>
      <c r="AX13" s="26"/>
      <c r="AY13" s="26"/>
      <c r="AZ13" s="26">
        <v>28</v>
      </c>
      <c r="BA13" s="26"/>
      <c r="BB13" s="26"/>
      <c r="BC13" s="25">
        <f t="shared" si="3"/>
        <v>40</v>
      </c>
      <c r="BD13" s="25"/>
      <c r="BE13" s="25"/>
      <c r="BF13" s="26">
        <f t="shared" si="6"/>
        <v>35</v>
      </c>
      <c r="BG13" s="26"/>
      <c r="BH13" s="26"/>
      <c r="BI13" s="26">
        <f t="shared" si="5"/>
        <v>5</v>
      </c>
      <c r="BJ13" s="26"/>
      <c r="BK13" s="26"/>
    </row>
    <row r="14" spans="2:63" x14ac:dyDescent="0.25">
      <c r="B14" s="32">
        <v>3</v>
      </c>
      <c r="C14" s="19">
        <v>9</v>
      </c>
      <c r="D14" s="4" t="s">
        <v>42</v>
      </c>
      <c r="E14" s="33">
        <v>42836</v>
      </c>
      <c r="F14" s="33"/>
      <c r="G14" s="33"/>
      <c r="H14" s="33"/>
      <c r="I14" s="26">
        <v>14</v>
      </c>
      <c r="J14" s="26"/>
      <c r="K14" s="26"/>
      <c r="L14" s="34">
        <f t="shared" si="0"/>
        <v>42849</v>
      </c>
      <c r="M14" s="35"/>
      <c r="N14" s="35"/>
      <c r="O14" s="36"/>
      <c r="P14" s="33">
        <v>42902</v>
      </c>
      <c r="Q14" s="33"/>
      <c r="R14" s="33"/>
      <c r="S14" s="33"/>
      <c r="T14" s="26">
        <v>14</v>
      </c>
      <c r="U14" s="26"/>
      <c r="V14" s="26"/>
      <c r="W14" s="34">
        <f t="shared" si="1"/>
        <v>42915</v>
      </c>
      <c r="X14" s="35"/>
      <c r="Y14" s="35"/>
      <c r="Z14" s="36"/>
      <c r="AA14" s="33">
        <v>43028</v>
      </c>
      <c r="AB14" s="33"/>
      <c r="AC14" s="33"/>
      <c r="AD14" s="33"/>
      <c r="AE14" s="26">
        <v>14</v>
      </c>
      <c r="AF14" s="26"/>
      <c r="AG14" s="26"/>
      <c r="AH14" s="34">
        <f>IF(AA14,AA14+AE14-1+SUMPRODUCT((AA14&gt;0)*($AK$14:$AK$24&gt;=AA14)*($AO$14:$AO$24&lt;=AA14+AE14)*($AS$14:$AS$24)),)</f>
        <v>43041</v>
      </c>
      <c r="AI14" s="35"/>
      <c r="AJ14" s="35"/>
      <c r="AK14" s="36"/>
      <c r="AL14" s="33"/>
      <c r="AM14" s="33"/>
      <c r="AN14" s="33"/>
      <c r="AO14" s="33"/>
      <c r="AP14" s="26"/>
      <c r="AQ14" s="26"/>
      <c r="AR14" s="26"/>
      <c r="AS14" s="34">
        <f t="shared" si="2"/>
        <v>0</v>
      </c>
      <c r="AT14" s="35"/>
      <c r="AU14" s="35"/>
      <c r="AV14" s="36"/>
      <c r="AW14" s="26">
        <v>12</v>
      </c>
      <c r="AX14" s="26"/>
      <c r="AY14" s="26"/>
      <c r="AZ14" s="26">
        <v>28</v>
      </c>
      <c r="BA14" s="26"/>
      <c r="BB14" s="26"/>
      <c r="BC14" s="25">
        <f t="shared" si="3"/>
        <v>40</v>
      </c>
      <c r="BD14" s="25"/>
      <c r="BE14" s="25"/>
      <c r="BF14" s="26">
        <f t="shared" si="6"/>
        <v>42</v>
      </c>
      <c r="BG14" s="26"/>
      <c r="BH14" s="26"/>
      <c r="BI14" s="26">
        <f t="shared" si="5"/>
        <v>-2</v>
      </c>
      <c r="BJ14" s="26"/>
      <c r="BK14" s="26"/>
    </row>
    <row r="15" spans="2:63" x14ac:dyDescent="0.25">
      <c r="B15" s="32"/>
      <c r="C15" s="19">
        <v>10</v>
      </c>
      <c r="D15" s="4" t="s">
        <v>43</v>
      </c>
      <c r="E15" s="33">
        <v>42734</v>
      </c>
      <c r="F15" s="33"/>
      <c r="G15" s="33"/>
      <c r="H15" s="33"/>
      <c r="I15" s="26">
        <v>14</v>
      </c>
      <c r="J15" s="26"/>
      <c r="K15" s="26"/>
      <c r="L15" s="34">
        <f t="shared" si="0"/>
        <v>42747</v>
      </c>
      <c r="M15" s="35"/>
      <c r="N15" s="35"/>
      <c r="O15" s="36"/>
      <c r="P15" s="33">
        <v>42853</v>
      </c>
      <c r="Q15" s="33"/>
      <c r="R15" s="33"/>
      <c r="S15" s="33"/>
      <c r="T15" s="26">
        <v>14</v>
      </c>
      <c r="U15" s="26"/>
      <c r="V15" s="26"/>
      <c r="W15" s="34">
        <f t="shared" si="1"/>
        <v>42866</v>
      </c>
      <c r="X15" s="35"/>
      <c r="Y15" s="35"/>
      <c r="Z15" s="36"/>
      <c r="AA15" s="33">
        <v>43094</v>
      </c>
      <c r="AB15" s="33"/>
      <c r="AC15" s="33"/>
      <c r="AD15" s="33"/>
      <c r="AE15" s="26">
        <v>14</v>
      </c>
      <c r="AF15" s="26"/>
      <c r="AG15" s="26"/>
      <c r="AH15" s="34">
        <f>IF(AA15,AA15+AE15-1+SUMPRODUCT((AA15&gt;0)*($AK$14:$AK$24&gt;=AA15)*($AO$14:$AO$24&lt;=AA15+AE15)*($AS$14:$AS$24)),)</f>
        <v>43107</v>
      </c>
      <c r="AI15" s="35"/>
      <c r="AJ15" s="35"/>
      <c r="AK15" s="36"/>
      <c r="AL15" s="33">
        <v>42870</v>
      </c>
      <c r="AM15" s="33"/>
      <c r="AN15" s="33"/>
      <c r="AO15" s="33"/>
      <c r="AP15" s="26">
        <v>14</v>
      </c>
      <c r="AQ15" s="26"/>
      <c r="AR15" s="26"/>
      <c r="AS15" s="34">
        <f t="shared" si="2"/>
        <v>42883</v>
      </c>
      <c r="AT15" s="35"/>
      <c r="AU15" s="35"/>
      <c r="AV15" s="36"/>
      <c r="AW15" s="26">
        <v>12</v>
      </c>
      <c r="AX15" s="26"/>
      <c r="AY15" s="26"/>
      <c r="AZ15" s="26">
        <v>28</v>
      </c>
      <c r="BA15" s="26"/>
      <c r="BB15" s="26"/>
      <c r="BC15" s="25">
        <f t="shared" si="3"/>
        <v>40</v>
      </c>
      <c r="BD15" s="25"/>
      <c r="BE15" s="25"/>
      <c r="BF15" s="26">
        <f t="shared" si="6"/>
        <v>56</v>
      </c>
      <c r="BG15" s="26"/>
      <c r="BH15" s="26"/>
      <c r="BI15" s="26">
        <f t="shared" si="5"/>
        <v>-16</v>
      </c>
      <c r="BJ15" s="26"/>
      <c r="BK15" s="26"/>
    </row>
    <row r="16" spans="2:63" x14ac:dyDescent="0.25">
      <c r="B16" s="32"/>
      <c r="C16" s="19">
        <v>11</v>
      </c>
      <c r="D16" s="4" t="s">
        <v>44</v>
      </c>
      <c r="E16" s="33">
        <v>42884</v>
      </c>
      <c r="F16" s="33"/>
      <c r="G16" s="33"/>
      <c r="H16" s="33"/>
      <c r="I16" s="26">
        <v>14</v>
      </c>
      <c r="J16" s="26"/>
      <c r="K16" s="26"/>
      <c r="L16" s="34">
        <f t="shared" si="0"/>
        <v>42897</v>
      </c>
      <c r="M16" s="35"/>
      <c r="N16" s="35"/>
      <c r="O16" s="36"/>
      <c r="P16" s="33">
        <v>42758</v>
      </c>
      <c r="Q16" s="33"/>
      <c r="R16" s="33"/>
      <c r="S16" s="33"/>
      <c r="T16" s="26">
        <v>14</v>
      </c>
      <c r="U16" s="26"/>
      <c r="V16" s="26"/>
      <c r="W16" s="34">
        <f t="shared" si="1"/>
        <v>42771</v>
      </c>
      <c r="X16" s="35"/>
      <c r="Y16" s="35"/>
      <c r="Z16" s="36"/>
      <c r="AA16" s="33">
        <v>42944</v>
      </c>
      <c r="AB16" s="33"/>
      <c r="AC16" s="33"/>
      <c r="AD16" s="33"/>
      <c r="AE16" s="26">
        <v>14</v>
      </c>
      <c r="AF16" s="26"/>
      <c r="AG16" s="26"/>
      <c r="AH16" s="34">
        <f>IF(AA16,AA16+AE16-1+SUMPRODUCT((AA16&gt;0)*($AK$14:$AK$24&gt;=AA16)*($AO$14:$AO$24&lt;=AA16+AE16)*($AS$14:$AS$24)),)</f>
        <v>42957</v>
      </c>
      <c r="AI16" s="35"/>
      <c r="AJ16" s="35"/>
      <c r="AK16" s="36"/>
      <c r="AL16" s="33"/>
      <c r="AM16" s="33"/>
      <c r="AN16" s="33"/>
      <c r="AO16" s="33"/>
      <c r="AP16" s="26"/>
      <c r="AQ16" s="26"/>
      <c r="AR16" s="26"/>
      <c r="AS16" s="34">
        <f t="shared" si="2"/>
        <v>0</v>
      </c>
      <c r="AT16" s="35"/>
      <c r="AU16" s="35"/>
      <c r="AV16" s="36"/>
      <c r="AW16" s="26">
        <v>14</v>
      </c>
      <c r="AX16" s="26"/>
      <c r="AY16" s="26"/>
      <c r="AZ16" s="26">
        <v>28</v>
      </c>
      <c r="BA16" s="26"/>
      <c r="BB16" s="26"/>
      <c r="BC16" s="25">
        <f t="shared" si="3"/>
        <v>42</v>
      </c>
      <c r="BD16" s="25"/>
      <c r="BE16" s="25"/>
      <c r="BF16" s="26">
        <f t="shared" si="6"/>
        <v>42</v>
      </c>
      <c r="BG16" s="26"/>
      <c r="BH16" s="26"/>
      <c r="BI16" s="26" t="str">
        <f t="shared" si="5"/>
        <v>0</v>
      </c>
      <c r="BJ16" s="26"/>
      <c r="BK16" s="26"/>
    </row>
    <row r="17" spans="2:63" x14ac:dyDescent="0.25">
      <c r="B17" s="32"/>
      <c r="C17" s="19">
        <v>12</v>
      </c>
      <c r="D17" s="4" t="s">
        <v>45</v>
      </c>
      <c r="E17" s="33">
        <v>42982</v>
      </c>
      <c r="F17" s="33"/>
      <c r="G17" s="33"/>
      <c r="H17" s="33"/>
      <c r="I17" s="26">
        <v>35</v>
      </c>
      <c r="J17" s="26"/>
      <c r="K17" s="26"/>
      <c r="L17" s="34">
        <f t="shared" si="0"/>
        <v>43016</v>
      </c>
      <c r="M17" s="35"/>
      <c r="N17" s="35"/>
      <c r="O17" s="36"/>
      <c r="P17" s="33">
        <v>0</v>
      </c>
      <c r="Q17" s="33"/>
      <c r="R17" s="33"/>
      <c r="S17" s="33"/>
      <c r="T17" s="26"/>
      <c r="U17" s="26"/>
      <c r="V17" s="26"/>
      <c r="W17" s="34">
        <f t="shared" si="1"/>
        <v>0</v>
      </c>
      <c r="X17" s="35"/>
      <c r="Y17" s="35"/>
      <c r="Z17" s="36"/>
      <c r="AA17" s="33"/>
      <c r="AB17" s="33"/>
      <c r="AC17" s="33"/>
      <c r="AD17" s="33"/>
      <c r="AE17" s="26"/>
      <c r="AF17" s="26"/>
      <c r="AG17" s="26"/>
      <c r="AH17" s="34">
        <f>IF(AA17,AA17+AE17-1+SUMPRODUCT((AA17&gt;0)*($AK$14:$AK$24&gt;=AA17)*($AO$14:$AO$24&lt;=AA17+AE17)*($AS$14:$AS$24)),)</f>
        <v>0</v>
      </c>
      <c r="AI17" s="35"/>
      <c r="AJ17" s="35"/>
      <c r="AK17" s="36"/>
      <c r="AL17" s="33"/>
      <c r="AM17" s="33"/>
      <c r="AN17" s="33"/>
      <c r="AO17" s="33"/>
      <c r="AP17" s="26"/>
      <c r="AQ17" s="26"/>
      <c r="AR17" s="26"/>
      <c r="AS17" s="34">
        <f t="shared" si="2"/>
        <v>0</v>
      </c>
      <c r="AT17" s="35"/>
      <c r="AU17" s="35"/>
      <c r="AV17" s="36"/>
      <c r="AW17" s="26">
        <v>7</v>
      </c>
      <c r="AX17" s="26"/>
      <c r="AY17" s="26"/>
      <c r="AZ17" s="26">
        <v>28</v>
      </c>
      <c r="BA17" s="26"/>
      <c r="BB17" s="26"/>
      <c r="BC17" s="25">
        <f t="shared" ref="BC17:BC26" si="7">AW17+AZ17</f>
        <v>35</v>
      </c>
      <c r="BD17" s="25"/>
      <c r="BE17" s="25"/>
      <c r="BF17" s="26">
        <f t="shared" si="6"/>
        <v>35</v>
      </c>
      <c r="BG17" s="26"/>
      <c r="BH17" s="26"/>
      <c r="BI17" s="26" t="str">
        <f t="shared" si="5"/>
        <v>0</v>
      </c>
      <c r="BJ17" s="26"/>
      <c r="BK17" s="26"/>
    </row>
    <row r="18" spans="2:63" x14ac:dyDescent="0.25">
      <c r="B18" s="32">
        <v>4</v>
      </c>
      <c r="C18" s="19">
        <v>13</v>
      </c>
      <c r="D18" s="4" t="s">
        <v>46</v>
      </c>
      <c r="E18" s="33">
        <v>42795</v>
      </c>
      <c r="F18" s="33"/>
      <c r="G18" s="33"/>
      <c r="H18" s="33"/>
      <c r="I18" s="26">
        <v>21</v>
      </c>
      <c r="J18" s="26"/>
      <c r="K18" s="26"/>
      <c r="L18" s="34">
        <f t="shared" ref="L18:L23" si="8">IF(E18,E18+I18-1+SUMPRODUCT((E18&gt;0)*($AK$16:$AK$26&gt;=E18)*($AO$16:$AO$26&lt;=E18+I18)*($AS$16:$AS$26)),)</f>
        <v>42815</v>
      </c>
      <c r="M18" s="35"/>
      <c r="N18" s="35"/>
      <c r="O18" s="36"/>
      <c r="P18" s="33">
        <v>43017</v>
      </c>
      <c r="Q18" s="33"/>
      <c r="R18" s="33"/>
      <c r="S18" s="33"/>
      <c r="T18" s="26">
        <v>21</v>
      </c>
      <c r="U18" s="26"/>
      <c r="V18" s="26"/>
      <c r="W18" s="34">
        <f t="shared" ref="W18:W23" si="9">IF(P18,P18+T18-1+SUMPRODUCT((P18&gt;0)*($AK$16:$AK$26&gt;=P18)*($AO$16:$AO$26&lt;=P18+T18)*($AS$16:$AS$26)),)</f>
        <v>43037</v>
      </c>
      <c r="X18" s="35"/>
      <c r="Y18" s="35"/>
      <c r="Z18" s="36"/>
      <c r="AA18" s="33"/>
      <c r="AB18" s="33"/>
      <c r="AC18" s="33"/>
      <c r="AD18" s="33"/>
      <c r="AE18" s="26"/>
      <c r="AF18" s="26"/>
      <c r="AG18" s="26"/>
      <c r="AH18" s="34">
        <f t="shared" ref="AH18:AH23" si="10">IF(AA18,AA18+AE18-1+SUMPRODUCT((AA18&gt;0)*($AK$16:$AK$26&gt;=AA18)*($AO$16:$AO$26&lt;=AA18+AE18)*($AS$16:$AS$26)),)</f>
        <v>0</v>
      </c>
      <c r="AI18" s="35"/>
      <c r="AJ18" s="35"/>
      <c r="AK18" s="36"/>
      <c r="AL18" s="33"/>
      <c r="AM18" s="33"/>
      <c r="AN18" s="33"/>
      <c r="AO18" s="33"/>
      <c r="AP18" s="26"/>
      <c r="AQ18" s="26"/>
      <c r="AR18" s="26"/>
      <c r="AS18" s="34">
        <f t="shared" si="2"/>
        <v>0</v>
      </c>
      <c r="AT18" s="35"/>
      <c r="AU18" s="35"/>
      <c r="AV18" s="36"/>
      <c r="AW18" s="26">
        <v>14</v>
      </c>
      <c r="AX18" s="26"/>
      <c r="AY18" s="26"/>
      <c r="AZ18" s="26">
        <v>28</v>
      </c>
      <c r="BA18" s="26"/>
      <c r="BB18" s="26"/>
      <c r="BC18" s="25">
        <f t="shared" si="7"/>
        <v>42</v>
      </c>
      <c r="BD18" s="25"/>
      <c r="BE18" s="25"/>
      <c r="BF18" s="26">
        <f t="shared" si="4"/>
        <v>42</v>
      </c>
      <c r="BG18" s="26"/>
      <c r="BH18" s="26"/>
      <c r="BI18" s="26" t="str">
        <f t="shared" si="5"/>
        <v>0</v>
      </c>
      <c r="BJ18" s="26"/>
      <c r="BK18" s="26"/>
    </row>
    <row r="19" spans="2:63" x14ac:dyDescent="0.25">
      <c r="B19" s="32"/>
      <c r="C19" s="19">
        <v>14</v>
      </c>
      <c r="D19" s="4" t="s">
        <v>39</v>
      </c>
      <c r="E19" s="33">
        <v>42772</v>
      </c>
      <c r="F19" s="33"/>
      <c r="G19" s="33"/>
      <c r="H19" s="33"/>
      <c r="I19" s="26">
        <v>14</v>
      </c>
      <c r="J19" s="26"/>
      <c r="K19" s="26"/>
      <c r="L19" s="34">
        <f t="shared" si="8"/>
        <v>42785</v>
      </c>
      <c r="M19" s="35"/>
      <c r="N19" s="35"/>
      <c r="O19" s="36"/>
      <c r="P19" s="33">
        <v>42976</v>
      </c>
      <c r="Q19" s="33"/>
      <c r="R19" s="33"/>
      <c r="S19" s="33"/>
      <c r="T19" s="26">
        <v>14</v>
      </c>
      <c r="U19" s="26"/>
      <c r="V19" s="26"/>
      <c r="W19" s="34">
        <f t="shared" si="9"/>
        <v>42989</v>
      </c>
      <c r="X19" s="35"/>
      <c r="Y19" s="35"/>
      <c r="Z19" s="36"/>
      <c r="AA19" s="33">
        <v>42874</v>
      </c>
      <c r="AB19" s="33"/>
      <c r="AC19" s="33"/>
      <c r="AD19" s="33"/>
      <c r="AE19" s="26">
        <v>14</v>
      </c>
      <c r="AF19" s="26"/>
      <c r="AG19" s="26"/>
      <c r="AH19" s="34">
        <f t="shared" si="10"/>
        <v>42887</v>
      </c>
      <c r="AI19" s="35"/>
      <c r="AJ19" s="35"/>
      <c r="AK19" s="36"/>
      <c r="AL19" s="33"/>
      <c r="AM19" s="33"/>
      <c r="AN19" s="33"/>
      <c r="AO19" s="33"/>
      <c r="AP19" s="26"/>
      <c r="AQ19" s="26"/>
      <c r="AR19" s="26"/>
      <c r="AS19" s="34">
        <f t="shared" si="2"/>
        <v>0</v>
      </c>
      <c r="AT19" s="35"/>
      <c r="AU19" s="35"/>
      <c r="AV19" s="36"/>
      <c r="AW19" s="26">
        <v>17</v>
      </c>
      <c r="AX19" s="26"/>
      <c r="AY19" s="26"/>
      <c r="AZ19" s="26">
        <v>28</v>
      </c>
      <c r="BA19" s="26"/>
      <c r="BB19" s="26"/>
      <c r="BC19" s="25">
        <f t="shared" si="7"/>
        <v>45</v>
      </c>
      <c r="BD19" s="25"/>
      <c r="BE19" s="25"/>
      <c r="BF19" s="26">
        <f t="shared" si="4"/>
        <v>42</v>
      </c>
      <c r="BG19" s="26"/>
      <c r="BH19" s="26"/>
      <c r="BI19" s="26">
        <f t="shared" si="5"/>
        <v>3</v>
      </c>
      <c r="BJ19" s="26"/>
      <c r="BK19" s="26"/>
    </row>
    <row r="20" spans="2:63" x14ac:dyDescent="0.25">
      <c r="B20" s="32"/>
      <c r="C20" s="19">
        <v>15</v>
      </c>
      <c r="D20" s="4" t="s">
        <v>48</v>
      </c>
      <c r="E20" s="33"/>
      <c r="F20" s="33"/>
      <c r="G20" s="33"/>
      <c r="H20" s="33"/>
      <c r="I20" s="26"/>
      <c r="J20" s="26"/>
      <c r="K20" s="26"/>
      <c r="L20" s="34">
        <f t="shared" si="8"/>
        <v>0</v>
      </c>
      <c r="M20" s="35"/>
      <c r="N20" s="35"/>
      <c r="O20" s="36"/>
      <c r="P20" s="33">
        <v>0</v>
      </c>
      <c r="Q20" s="33"/>
      <c r="R20" s="33"/>
      <c r="S20" s="33"/>
      <c r="T20" s="26"/>
      <c r="U20" s="26"/>
      <c r="V20" s="26"/>
      <c r="W20" s="34">
        <f t="shared" si="9"/>
        <v>0</v>
      </c>
      <c r="X20" s="35"/>
      <c r="Y20" s="35"/>
      <c r="Z20" s="36"/>
      <c r="AA20" s="33"/>
      <c r="AB20" s="33"/>
      <c r="AC20" s="33"/>
      <c r="AD20" s="33"/>
      <c r="AE20" s="26"/>
      <c r="AF20" s="26"/>
      <c r="AG20" s="26"/>
      <c r="AH20" s="34">
        <f t="shared" si="10"/>
        <v>0</v>
      </c>
      <c r="AI20" s="35"/>
      <c r="AJ20" s="35"/>
      <c r="AK20" s="36"/>
      <c r="AL20" s="33"/>
      <c r="AM20" s="33"/>
      <c r="AN20" s="33"/>
      <c r="AO20" s="33"/>
      <c r="AP20" s="26"/>
      <c r="AQ20" s="26"/>
      <c r="AR20" s="26"/>
      <c r="AS20" s="34">
        <f t="shared" si="2"/>
        <v>0</v>
      </c>
      <c r="AT20" s="35"/>
      <c r="AU20" s="35"/>
      <c r="AV20" s="36"/>
      <c r="AW20" s="26">
        <v>14</v>
      </c>
      <c r="AX20" s="26"/>
      <c r="AY20" s="26"/>
      <c r="AZ20" s="26">
        <v>28</v>
      </c>
      <c r="BA20" s="26"/>
      <c r="BB20" s="26"/>
      <c r="BC20" s="25">
        <f t="shared" si="7"/>
        <v>42</v>
      </c>
      <c r="BD20" s="25"/>
      <c r="BE20" s="25"/>
      <c r="BF20" s="26">
        <f t="shared" si="4"/>
        <v>0</v>
      </c>
      <c r="BG20" s="26"/>
      <c r="BH20" s="26"/>
      <c r="BI20" s="26">
        <f t="shared" si="5"/>
        <v>42</v>
      </c>
      <c r="BJ20" s="26"/>
      <c r="BK20" s="26"/>
    </row>
    <row r="21" spans="2:63" x14ac:dyDescent="0.25">
      <c r="B21" s="32"/>
      <c r="C21" s="19">
        <v>16</v>
      </c>
      <c r="D21" s="4" t="s">
        <v>49</v>
      </c>
      <c r="E21" s="33">
        <v>42891</v>
      </c>
      <c r="F21" s="33"/>
      <c r="G21" s="33"/>
      <c r="H21" s="33"/>
      <c r="I21" s="26">
        <v>42</v>
      </c>
      <c r="J21" s="26"/>
      <c r="K21" s="26"/>
      <c r="L21" s="34">
        <f t="shared" si="8"/>
        <v>42932</v>
      </c>
      <c r="M21" s="35"/>
      <c r="N21" s="35"/>
      <c r="O21" s="36"/>
      <c r="P21" s="33">
        <v>0</v>
      </c>
      <c r="Q21" s="33"/>
      <c r="R21" s="33"/>
      <c r="S21" s="33"/>
      <c r="T21" s="26"/>
      <c r="U21" s="26"/>
      <c r="V21" s="26"/>
      <c r="W21" s="34">
        <f t="shared" si="9"/>
        <v>0</v>
      </c>
      <c r="X21" s="35"/>
      <c r="Y21" s="35"/>
      <c r="Z21" s="36"/>
      <c r="AA21" s="33"/>
      <c r="AB21" s="33"/>
      <c r="AC21" s="33"/>
      <c r="AD21" s="33"/>
      <c r="AE21" s="26"/>
      <c r="AF21" s="26"/>
      <c r="AG21" s="26"/>
      <c r="AH21" s="34">
        <f t="shared" si="10"/>
        <v>0</v>
      </c>
      <c r="AI21" s="35"/>
      <c r="AJ21" s="35"/>
      <c r="AK21" s="36"/>
      <c r="AL21" s="33"/>
      <c r="AM21" s="33"/>
      <c r="AN21" s="33"/>
      <c r="AO21" s="33"/>
      <c r="AP21" s="26"/>
      <c r="AQ21" s="26"/>
      <c r="AR21" s="26"/>
      <c r="AS21" s="34">
        <f t="shared" si="2"/>
        <v>0</v>
      </c>
      <c r="AT21" s="35"/>
      <c r="AU21" s="35"/>
      <c r="AV21" s="36"/>
      <c r="AW21" s="26">
        <v>14</v>
      </c>
      <c r="AX21" s="26"/>
      <c r="AY21" s="26"/>
      <c r="AZ21" s="26">
        <v>28</v>
      </c>
      <c r="BA21" s="26"/>
      <c r="BB21" s="26"/>
      <c r="BC21" s="25">
        <f t="shared" si="7"/>
        <v>42</v>
      </c>
      <c r="BD21" s="25"/>
      <c r="BE21" s="25"/>
      <c r="BF21" s="26">
        <f t="shared" ref="BF21:BF23" si="11">I21+T21+AE21+AP21</f>
        <v>42</v>
      </c>
      <c r="BG21" s="26"/>
      <c r="BH21" s="26"/>
      <c r="BI21" s="26" t="str">
        <f t="shared" si="5"/>
        <v>0</v>
      </c>
      <c r="BJ21" s="26"/>
      <c r="BK21" s="26"/>
    </row>
    <row r="22" spans="2:63" x14ac:dyDescent="0.25">
      <c r="B22" s="32"/>
      <c r="C22" s="19">
        <v>17</v>
      </c>
      <c r="D22" s="4" t="s">
        <v>50</v>
      </c>
      <c r="E22" s="33">
        <v>42954</v>
      </c>
      <c r="F22" s="33"/>
      <c r="G22" s="33"/>
      <c r="H22" s="33"/>
      <c r="I22" s="26">
        <v>21</v>
      </c>
      <c r="J22" s="26"/>
      <c r="K22" s="26"/>
      <c r="L22" s="34">
        <f t="shared" si="8"/>
        <v>42974</v>
      </c>
      <c r="M22" s="35"/>
      <c r="N22" s="35"/>
      <c r="O22" s="36"/>
      <c r="P22" s="33">
        <v>43010</v>
      </c>
      <c r="Q22" s="33"/>
      <c r="R22" s="33"/>
      <c r="S22" s="33"/>
      <c r="T22" s="26">
        <v>7</v>
      </c>
      <c r="U22" s="26"/>
      <c r="V22" s="26"/>
      <c r="W22" s="34">
        <f t="shared" si="9"/>
        <v>43016</v>
      </c>
      <c r="X22" s="35"/>
      <c r="Y22" s="35"/>
      <c r="Z22" s="36"/>
      <c r="AA22" s="33">
        <v>43094</v>
      </c>
      <c r="AB22" s="33"/>
      <c r="AC22" s="33"/>
      <c r="AD22" s="33"/>
      <c r="AE22" s="26">
        <v>14</v>
      </c>
      <c r="AF22" s="26"/>
      <c r="AG22" s="26"/>
      <c r="AH22" s="34">
        <f t="shared" si="10"/>
        <v>43107</v>
      </c>
      <c r="AI22" s="35"/>
      <c r="AJ22" s="35"/>
      <c r="AK22" s="36"/>
      <c r="AL22" s="33"/>
      <c r="AM22" s="33"/>
      <c r="AN22" s="33"/>
      <c r="AO22" s="33"/>
      <c r="AP22" s="26"/>
      <c r="AQ22" s="26"/>
      <c r="AR22" s="26"/>
      <c r="AS22" s="34">
        <f t="shared" si="2"/>
        <v>0</v>
      </c>
      <c r="AT22" s="35"/>
      <c r="AU22" s="35"/>
      <c r="AV22" s="36"/>
      <c r="AW22" s="26">
        <v>14</v>
      </c>
      <c r="AX22" s="26"/>
      <c r="AY22" s="26"/>
      <c r="AZ22" s="26">
        <v>28</v>
      </c>
      <c r="BA22" s="26"/>
      <c r="BB22" s="26"/>
      <c r="BC22" s="25">
        <f t="shared" si="7"/>
        <v>42</v>
      </c>
      <c r="BD22" s="25"/>
      <c r="BE22" s="25"/>
      <c r="BF22" s="26">
        <f t="shared" si="11"/>
        <v>42</v>
      </c>
      <c r="BG22" s="26"/>
      <c r="BH22" s="26"/>
      <c r="BI22" s="26" t="str">
        <f t="shared" si="5"/>
        <v>0</v>
      </c>
      <c r="BJ22" s="26"/>
      <c r="BK22" s="26"/>
    </row>
    <row r="23" spans="2:63" x14ac:dyDescent="0.25">
      <c r="B23" s="32"/>
      <c r="C23" s="19">
        <v>18</v>
      </c>
      <c r="D23" s="4" t="s">
        <v>51</v>
      </c>
      <c r="E23" s="33">
        <v>42933</v>
      </c>
      <c r="F23" s="33"/>
      <c r="G23" s="33"/>
      <c r="H23" s="33"/>
      <c r="I23" s="26">
        <v>21</v>
      </c>
      <c r="J23" s="26"/>
      <c r="K23" s="26"/>
      <c r="L23" s="34">
        <f t="shared" si="8"/>
        <v>42953</v>
      </c>
      <c r="M23" s="35"/>
      <c r="N23" s="35"/>
      <c r="O23" s="36"/>
      <c r="P23" s="33">
        <v>42857</v>
      </c>
      <c r="Q23" s="33"/>
      <c r="R23" s="33"/>
      <c r="S23" s="33"/>
      <c r="T23" s="26">
        <v>14</v>
      </c>
      <c r="U23" s="26"/>
      <c r="V23" s="26"/>
      <c r="W23" s="34">
        <f t="shared" si="9"/>
        <v>42870</v>
      </c>
      <c r="X23" s="35"/>
      <c r="Y23" s="35"/>
      <c r="Z23" s="36"/>
      <c r="AA23" s="33"/>
      <c r="AB23" s="33"/>
      <c r="AC23" s="33"/>
      <c r="AD23" s="33"/>
      <c r="AE23" s="26"/>
      <c r="AF23" s="26"/>
      <c r="AG23" s="26"/>
      <c r="AH23" s="34">
        <f t="shared" si="10"/>
        <v>0</v>
      </c>
      <c r="AI23" s="35"/>
      <c r="AJ23" s="35"/>
      <c r="AK23" s="36"/>
      <c r="AL23" s="33"/>
      <c r="AM23" s="33"/>
      <c r="AN23" s="33"/>
      <c r="AO23" s="33"/>
      <c r="AP23" s="26"/>
      <c r="AQ23" s="26"/>
      <c r="AR23" s="26"/>
      <c r="AS23" s="34">
        <f t="shared" si="2"/>
        <v>0</v>
      </c>
      <c r="AT23" s="35"/>
      <c r="AU23" s="35"/>
      <c r="AV23" s="36"/>
      <c r="AW23" s="26">
        <v>19</v>
      </c>
      <c r="AX23" s="26"/>
      <c r="AY23" s="26"/>
      <c r="AZ23" s="26">
        <v>28</v>
      </c>
      <c r="BA23" s="26"/>
      <c r="BB23" s="26"/>
      <c r="BC23" s="25">
        <f t="shared" si="7"/>
        <v>47</v>
      </c>
      <c r="BD23" s="25"/>
      <c r="BE23" s="25"/>
      <c r="BF23" s="26">
        <f t="shared" si="11"/>
        <v>35</v>
      </c>
      <c r="BG23" s="26"/>
      <c r="BH23" s="26"/>
      <c r="BI23" s="26">
        <f t="shared" si="5"/>
        <v>12</v>
      </c>
      <c r="BJ23" s="26"/>
      <c r="BK23" s="26"/>
    </row>
    <row r="24" spans="2:63" x14ac:dyDescent="0.25">
      <c r="B24" s="32">
        <v>5</v>
      </c>
      <c r="C24" s="19">
        <v>19</v>
      </c>
      <c r="D24" s="4" t="s">
        <v>33</v>
      </c>
      <c r="E24" s="33">
        <v>42961</v>
      </c>
      <c r="F24" s="33"/>
      <c r="G24" s="33"/>
      <c r="H24" s="33"/>
      <c r="I24" s="26">
        <v>14</v>
      </c>
      <c r="J24" s="26"/>
      <c r="K24" s="26"/>
      <c r="L24" s="34">
        <f>IF(E24,E24+I24-1+SUMPRODUCT((E24&gt;0)*($AK$13:$AK$23&gt;=E24)*($AO$13:$AO$23&lt;=E24+I24)*($AS$13:$AS$23)),)</f>
        <v>42974</v>
      </c>
      <c r="M24" s="35"/>
      <c r="N24" s="35"/>
      <c r="O24" s="36"/>
      <c r="P24" s="33">
        <v>42989</v>
      </c>
      <c r="Q24" s="33"/>
      <c r="R24" s="33"/>
      <c r="S24" s="33"/>
      <c r="T24" s="26">
        <v>14</v>
      </c>
      <c r="U24" s="26"/>
      <c r="V24" s="26"/>
      <c r="W24" s="34">
        <f>IF(P24,P24+T24-1+SUMPRODUCT((P24&gt;0)*($AK$13:$AK$23&gt;=P24)*($AO$13:$AO$23&lt;=P24+T24)*($AS$13:$AS$23)),)</f>
        <v>43002</v>
      </c>
      <c r="X24" s="35"/>
      <c r="Y24" s="35"/>
      <c r="Z24" s="36"/>
      <c r="AA24" s="33">
        <v>42786</v>
      </c>
      <c r="AB24" s="33"/>
      <c r="AC24" s="33"/>
      <c r="AD24" s="33"/>
      <c r="AE24" s="26">
        <v>7</v>
      </c>
      <c r="AF24" s="26"/>
      <c r="AG24" s="26"/>
      <c r="AH24" s="34">
        <f>IF(AA24,AA24+AE24-1+SUMPRODUCT((AA24&gt;0)*($AK$13:$AK$23&gt;=AA24)*($AO$13:$AO$23&lt;=AA24+AE24)*($AS$13:$AS$23)),)</f>
        <v>42792</v>
      </c>
      <c r="AI24" s="35"/>
      <c r="AJ24" s="35"/>
      <c r="AK24" s="36"/>
      <c r="AL24" s="33"/>
      <c r="AM24" s="33"/>
      <c r="AN24" s="33"/>
      <c r="AO24" s="33"/>
      <c r="AP24" s="26"/>
      <c r="AQ24" s="26"/>
      <c r="AR24" s="26"/>
      <c r="AS24" s="34">
        <f t="shared" si="2"/>
        <v>0</v>
      </c>
      <c r="AT24" s="35"/>
      <c r="AU24" s="35"/>
      <c r="AV24" s="36"/>
      <c r="AW24" s="26">
        <v>7</v>
      </c>
      <c r="AX24" s="26"/>
      <c r="AY24" s="26"/>
      <c r="AZ24" s="26">
        <v>28</v>
      </c>
      <c r="BA24" s="26"/>
      <c r="BB24" s="26"/>
      <c r="BC24" s="25">
        <f t="shared" si="7"/>
        <v>35</v>
      </c>
      <c r="BD24" s="25"/>
      <c r="BE24" s="25"/>
      <c r="BF24" s="26">
        <f t="shared" ref="BF24:BF26" si="12">I24+T24+AE24+AP24</f>
        <v>35</v>
      </c>
      <c r="BG24" s="26"/>
      <c r="BH24" s="26"/>
      <c r="BI24" s="26" t="str">
        <f t="shared" si="5"/>
        <v>0</v>
      </c>
      <c r="BJ24" s="26"/>
      <c r="BK24" s="26"/>
    </row>
    <row r="25" spans="2:63" x14ac:dyDescent="0.25">
      <c r="B25" s="32"/>
      <c r="C25" s="19">
        <v>20</v>
      </c>
      <c r="D25" s="4" t="s">
        <v>56</v>
      </c>
      <c r="E25" s="33">
        <v>42926</v>
      </c>
      <c r="F25" s="33"/>
      <c r="G25" s="33"/>
      <c r="H25" s="33"/>
      <c r="I25" s="26">
        <v>14</v>
      </c>
      <c r="J25" s="26"/>
      <c r="K25" s="26"/>
      <c r="L25" s="34">
        <f>IF(E25,E25+I25-1+SUMPRODUCT((E25&gt;0)*($AK$13:$AK$23&gt;=E25)*($AO$13:$AO$23&lt;=E25+I25)*($AS$13:$AS$23)),)</f>
        <v>42939</v>
      </c>
      <c r="M25" s="35"/>
      <c r="N25" s="35"/>
      <c r="O25" s="36"/>
      <c r="P25" s="33">
        <v>43046</v>
      </c>
      <c r="Q25" s="33"/>
      <c r="R25" s="33"/>
      <c r="S25" s="33"/>
      <c r="T25" s="26">
        <v>14</v>
      </c>
      <c r="U25" s="26"/>
      <c r="V25" s="26"/>
      <c r="W25" s="34">
        <f>IF(P25,P25+T25-1+SUMPRODUCT((P25&gt;0)*($AK$13:$AK$23&gt;=P25)*($AO$13:$AO$23&lt;=P25+T25)*($AS$13:$AS$23)),)</f>
        <v>43059</v>
      </c>
      <c r="X25" s="35"/>
      <c r="Y25" s="35"/>
      <c r="Z25" s="36"/>
      <c r="AA25" s="33"/>
      <c r="AB25" s="33"/>
      <c r="AC25" s="33"/>
      <c r="AD25" s="33"/>
      <c r="AE25" s="26"/>
      <c r="AF25" s="26"/>
      <c r="AG25" s="26"/>
      <c r="AH25" s="34">
        <f>IF(AA25,AA25+AE25-1+SUMPRODUCT((AA25&gt;0)*($AK$13:$AK$23&gt;=AA25)*($AO$13:$AO$23&lt;=AA25+AE25)*($AS$13:$AS$23)),)</f>
        <v>0</v>
      </c>
      <c r="AI25" s="35"/>
      <c r="AJ25" s="35"/>
      <c r="AK25" s="36"/>
      <c r="AL25" s="33"/>
      <c r="AM25" s="33"/>
      <c r="AN25" s="33"/>
      <c r="AO25" s="33"/>
      <c r="AP25" s="26"/>
      <c r="AQ25" s="26"/>
      <c r="AR25" s="26"/>
      <c r="AS25" s="34">
        <f t="shared" si="2"/>
        <v>0</v>
      </c>
      <c r="AT25" s="35"/>
      <c r="AU25" s="35"/>
      <c r="AV25" s="36"/>
      <c r="AW25" s="26"/>
      <c r="AX25" s="26"/>
      <c r="AY25" s="26"/>
      <c r="AZ25" s="26">
        <v>28</v>
      </c>
      <c r="BA25" s="26"/>
      <c r="BB25" s="26"/>
      <c r="BC25" s="25">
        <f t="shared" si="7"/>
        <v>28</v>
      </c>
      <c r="BD25" s="25"/>
      <c r="BE25" s="25"/>
      <c r="BF25" s="26">
        <f t="shared" si="12"/>
        <v>28</v>
      </c>
      <c r="BG25" s="26"/>
      <c r="BH25" s="26"/>
      <c r="BI25" s="26" t="str">
        <f t="shared" si="5"/>
        <v>0</v>
      </c>
      <c r="BJ25" s="26"/>
      <c r="BK25" s="26"/>
    </row>
    <row r="26" spans="2:63" x14ac:dyDescent="0.25">
      <c r="C26" s="20">
        <v>21</v>
      </c>
      <c r="D26" s="4" t="s">
        <v>52</v>
      </c>
      <c r="E26" s="33"/>
      <c r="F26" s="33"/>
      <c r="G26" s="33"/>
      <c r="H26" s="33"/>
      <c r="I26" s="26"/>
      <c r="J26" s="26"/>
      <c r="K26" s="26"/>
      <c r="L26" s="34">
        <f t="shared" ref="L26" si="13">IF(E26,E26+I26-1+SUMPRODUCT((E26&gt;0)*($AK$31:$AK$41&gt;=E26)*($AO$31:$AO$41&lt;=E26+I26)*($AS$31:$AS$41)),)</f>
        <v>0</v>
      </c>
      <c r="M26" s="35"/>
      <c r="N26" s="35"/>
      <c r="O26" s="36"/>
      <c r="P26" s="33">
        <v>0</v>
      </c>
      <c r="Q26" s="33"/>
      <c r="R26" s="33"/>
      <c r="S26" s="33"/>
      <c r="T26" s="26"/>
      <c r="U26" s="26"/>
      <c r="V26" s="26"/>
      <c r="W26" s="34">
        <f t="shared" ref="W26" si="14">IF(P26,P26+T26-1+SUMPRODUCT((P26&gt;0)*($AK$31:$AK$41&gt;=P26)*($AO$31:$AO$41&lt;=P26+T26)*($AS$31:$AS$41)),)</f>
        <v>0</v>
      </c>
      <c r="X26" s="35"/>
      <c r="Y26" s="35"/>
      <c r="Z26" s="36"/>
      <c r="AA26" s="33"/>
      <c r="AB26" s="33"/>
      <c r="AC26" s="33"/>
      <c r="AD26" s="33"/>
      <c r="AE26" s="26"/>
      <c r="AF26" s="26"/>
      <c r="AG26" s="26"/>
      <c r="AH26" s="34">
        <f t="shared" ref="AH26" si="15">IF(AA26,AA26+AE26-1+SUMPRODUCT((AA26&gt;0)*($AK$31:$AK$41&gt;=AA26)*($AO$31:$AO$41&lt;=AA26+AE26)*($AS$31:$AS$41)),)</f>
        <v>0</v>
      </c>
      <c r="AI26" s="35"/>
      <c r="AJ26" s="35"/>
      <c r="AK26" s="36"/>
      <c r="AL26" s="33"/>
      <c r="AM26" s="33"/>
      <c r="AN26" s="33"/>
      <c r="AO26" s="33"/>
      <c r="AP26" s="26"/>
      <c r="AQ26" s="26"/>
      <c r="AR26" s="26"/>
      <c r="AS26" s="34">
        <f t="shared" si="2"/>
        <v>0</v>
      </c>
      <c r="AT26" s="35"/>
      <c r="AU26" s="35"/>
      <c r="AV26" s="36"/>
      <c r="AW26" s="26">
        <v>12</v>
      </c>
      <c r="AX26" s="26"/>
      <c r="AY26" s="26"/>
      <c r="AZ26" s="26">
        <v>28</v>
      </c>
      <c r="BA26" s="26"/>
      <c r="BB26" s="26"/>
      <c r="BC26" s="25">
        <f t="shared" si="7"/>
        <v>40</v>
      </c>
      <c r="BD26" s="25"/>
      <c r="BE26" s="25"/>
      <c r="BF26" s="26">
        <f t="shared" si="12"/>
        <v>0</v>
      </c>
      <c r="BG26" s="26"/>
      <c r="BH26" s="26"/>
      <c r="BI26" s="26">
        <f t="shared" si="5"/>
        <v>40</v>
      </c>
      <c r="BJ26" s="26"/>
      <c r="BK26" s="26"/>
    </row>
    <row r="27" spans="2:63" x14ac:dyDescent="0.25">
      <c r="D27" s="17">
        <f>SUMPRODUCT(--($W30&amp;D$31&amp;2017)&lt;=$AO$31:$AO$41)</f>
        <v>0</v>
      </c>
    </row>
    <row r="28" spans="2:63" x14ac:dyDescent="0.25">
      <c r="D28" s="18">
        <f>SUMPRODUCT(((--($W30&amp;D$31&amp;2017))&gt;=$E$6:$E$26)*((--($W30&amp;D$31&amp;2017))&lt;=$L$6:$L$26))</f>
        <v>1</v>
      </c>
    </row>
    <row r="29" spans="2:63" x14ac:dyDescent="0.25">
      <c r="D29" s="18">
        <f>SUMPRODUCT((--(E$30&amp;$D31&amp;2017)&gt;=$AK$31:$AK$41)*(--(E$30&amp;$D31&amp;2017)&lt;=$AO$31:$AO$41))</f>
        <v>1</v>
      </c>
    </row>
    <row r="30" spans="2:63" x14ac:dyDescent="0.25">
      <c r="C30" s="22" t="s">
        <v>31</v>
      </c>
      <c r="D30" s="3" t="s">
        <v>24</v>
      </c>
      <c r="E30" s="3">
        <v>1</v>
      </c>
      <c r="F30" s="3">
        <v>2</v>
      </c>
      <c r="G30" s="3">
        <v>3</v>
      </c>
      <c r="H30" s="3">
        <v>4</v>
      </c>
      <c r="I30" s="3">
        <v>5</v>
      </c>
      <c r="J30" s="3">
        <v>6</v>
      </c>
      <c r="K30" s="3">
        <v>7</v>
      </c>
      <c r="L30" s="3">
        <v>8</v>
      </c>
      <c r="M30" s="3">
        <v>9</v>
      </c>
      <c r="N30" s="3">
        <v>10</v>
      </c>
      <c r="O30" s="3">
        <v>11</v>
      </c>
      <c r="P30" s="3">
        <v>12</v>
      </c>
      <c r="Q30" s="3">
        <v>13</v>
      </c>
      <c r="R30" s="3">
        <v>14</v>
      </c>
      <c r="S30" s="3">
        <v>15</v>
      </c>
      <c r="T30" s="3">
        <v>16</v>
      </c>
      <c r="U30" s="3">
        <v>17</v>
      </c>
      <c r="V30" s="3">
        <v>18</v>
      </c>
      <c r="W30" s="3">
        <v>19</v>
      </c>
      <c r="X30" s="3">
        <v>20</v>
      </c>
      <c r="Y30" s="3">
        <v>21</v>
      </c>
      <c r="Z30" s="3">
        <v>22</v>
      </c>
      <c r="AA30" s="3">
        <v>23</v>
      </c>
      <c r="AB30" s="3">
        <v>24</v>
      </c>
      <c r="AC30" s="3">
        <v>25</v>
      </c>
      <c r="AD30" s="3">
        <v>26</v>
      </c>
      <c r="AE30" s="3">
        <v>27</v>
      </c>
      <c r="AF30" s="3">
        <v>28</v>
      </c>
      <c r="AG30" s="3">
        <v>29</v>
      </c>
      <c r="AH30" s="3">
        <v>30</v>
      </c>
      <c r="AI30" s="3">
        <v>31</v>
      </c>
      <c r="AK30" s="44" t="s">
        <v>14</v>
      </c>
      <c r="AL30" s="44"/>
      <c r="AM30" s="44"/>
      <c r="AN30" s="44"/>
      <c r="AO30" s="44"/>
      <c r="AP30" s="44"/>
      <c r="AQ30" s="44"/>
      <c r="AR30" s="44"/>
      <c r="AS30" s="44"/>
      <c r="AT30" s="44"/>
      <c r="AU30" s="44"/>
    </row>
    <row r="31" spans="2:63" x14ac:dyDescent="0.25">
      <c r="C31" s="22">
        <v>1</v>
      </c>
      <c r="D31" s="4" t="s">
        <v>0</v>
      </c>
      <c r="E31" s="7" t="str">
        <f t="shared" ref="E31:AI31" si="16">IF(OR(Пер+Втор+Трет+Четв&gt;1),"Х",IF(Празд,"П",""))</f>
        <v>П</v>
      </c>
      <c r="F31" s="8" t="str">
        <f t="shared" si="16"/>
        <v>П</v>
      </c>
      <c r="G31" s="8" t="str">
        <f t="shared" si="16"/>
        <v>П</v>
      </c>
      <c r="H31" s="8" t="str">
        <f t="shared" si="16"/>
        <v>П</v>
      </c>
      <c r="I31" s="8" t="str">
        <f t="shared" si="16"/>
        <v>П</v>
      </c>
      <c r="J31" s="8" t="str">
        <f t="shared" si="16"/>
        <v>П</v>
      </c>
      <c r="K31" s="8" t="str">
        <f t="shared" si="16"/>
        <v>П</v>
      </c>
      <c r="L31" s="8" t="str">
        <f t="shared" si="16"/>
        <v>П</v>
      </c>
      <c r="M31" s="8" t="str">
        <f t="shared" si="16"/>
        <v>Х</v>
      </c>
      <c r="N31" s="8" t="str">
        <f t="shared" si="16"/>
        <v>Х</v>
      </c>
      <c r="O31" s="8" t="str">
        <f t="shared" si="16"/>
        <v>Х</v>
      </c>
      <c r="P31" s="8" t="str">
        <f t="shared" si="16"/>
        <v>Х</v>
      </c>
      <c r="Q31" s="8" t="str">
        <f t="shared" si="16"/>
        <v/>
      </c>
      <c r="R31" s="8" t="s">
        <v>30</v>
      </c>
      <c r="S31" s="8" t="s">
        <v>30</v>
      </c>
      <c r="T31" s="8" t="str">
        <f t="shared" si="16"/>
        <v/>
      </c>
      <c r="U31" s="8" t="str">
        <f t="shared" si="16"/>
        <v/>
      </c>
      <c r="V31" s="8" t="str">
        <f t="shared" si="16"/>
        <v/>
      </c>
      <c r="W31" s="8" t="str">
        <f t="shared" si="16"/>
        <v/>
      </c>
      <c r="X31" s="8" t="str">
        <f t="shared" si="16"/>
        <v/>
      </c>
      <c r="Y31" s="8" t="s">
        <v>30</v>
      </c>
      <c r="Z31" s="8" t="s">
        <v>30</v>
      </c>
      <c r="AA31" s="8" t="str">
        <f t="shared" si="16"/>
        <v/>
      </c>
      <c r="AB31" s="8" t="str">
        <f t="shared" si="16"/>
        <v/>
      </c>
      <c r="AC31" s="8" t="str">
        <f t="shared" si="16"/>
        <v/>
      </c>
      <c r="AD31" s="8" t="str">
        <f t="shared" si="16"/>
        <v/>
      </c>
      <c r="AE31" s="8" t="str">
        <f t="shared" si="16"/>
        <v/>
      </c>
      <c r="AF31" s="8" t="s">
        <v>30</v>
      </c>
      <c r="AG31" s="8" t="s">
        <v>30</v>
      </c>
      <c r="AH31" s="8" t="str">
        <f t="shared" si="16"/>
        <v/>
      </c>
      <c r="AI31" s="14" t="str">
        <f t="shared" si="16"/>
        <v/>
      </c>
      <c r="AK31" s="40">
        <v>42736</v>
      </c>
      <c r="AL31" s="41"/>
      <c r="AM31" s="41"/>
      <c r="AN31" s="41"/>
      <c r="AO31" s="40">
        <v>42743</v>
      </c>
      <c r="AP31" s="41"/>
      <c r="AQ31" s="41"/>
      <c r="AR31" s="41"/>
      <c r="AS31" s="42">
        <f>IF(AK31&gt;0,AO31-AK31+1,"")</f>
        <v>8</v>
      </c>
      <c r="AT31" s="42"/>
      <c r="AU31" s="42"/>
    </row>
    <row r="32" spans="2:63" x14ac:dyDescent="0.25">
      <c r="C32" s="22">
        <v>2</v>
      </c>
      <c r="D32" s="4" t="s">
        <v>1</v>
      </c>
      <c r="E32" s="9" t="str">
        <f t="shared" ref="E32:N42" si="17">IF(OR(Пер+Втор+Трет+Четв&gt;1),"Х",IF(Празд,"П",""))</f>
        <v/>
      </c>
      <c r="F32" s="10" t="str">
        <f t="shared" si="17"/>
        <v/>
      </c>
      <c r="G32" s="10" t="str">
        <f t="shared" si="17"/>
        <v/>
      </c>
      <c r="H32" s="10" t="s">
        <v>30</v>
      </c>
      <c r="I32" s="10" t="s">
        <v>30</v>
      </c>
      <c r="J32" s="10" t="str">
        <f t="shared" si="17"/>
        <v/>
      </c>
      <c r="K32" s="10" t="str">
        <f t="shared" si="17"/>
        <v/>
      </c>
      <c r="L32" s="10" t="str">
        <f t="shared" si="17"/>
        <v/>
      </c>
      <c r="M32" s="10" t="str">
        <f t="shared" si="17"/>
        <v/>
      </c>
      <c r="N32" s="10" t="str">
        <f t="shared" si="17"/>
        <v/>
      </c>
      <c r="O32" s="10" t="s">
        <v>30</v>
      </c>
      <c r="P32" s="10" t="s">
        <v>30</v>
      </c>
      <c r="Q32" s="10" t="str">
        <f t="shared" ref="O32:X42" si="18">IF(OR(Пер+Втор+Трет+Четв&gt;1),"Х",IF(Празд,"П",""))</f>
        <v>Х</v>
      </c>
      <c r="R32" s="10" t="str">
        <f t="shared" si="18"/>
        <v>Х</v>
      </c>
      <c r="S32" s="10" t="str">
        <f t="shared" si="18"/>
        <v>Х</v>
      </c>
      <c r="T32" s="10" t="str">
        <f t="shared" si="18"/>
        <v>Х</v>
      </c>
      <c r="U32" s="10" t="str">
        <f t="shared" si="18"/>
        <v>Х</v>
      </c>
      <c r="V32" s="10" t="s">
        <v>30</v>
      </c>
      <c r="W32" s="10" t="s">
        <v>30</v>
      </c>
      <c r="X32" s="10" t="str">
        <f t="shared" si="18"/>
        <v/>
      </c>
      <c r="Y32" s="10" t="str">
        <f t="shared" ref="Y32:AF42" si="19">IF(OR(Пер+Втор+Трет+Четв&gt;1),"Х",IF(Празд,"П",""))</f>
        <v/>
      </c>
      <c r="Z32" s="10" t="str">
        <f t="shared" si="19"/>
        <v/>
      </c>
      <c r="AA32" s="10" t="str">
        <f t="shared" si="19"/>
        <v>П</v>
      </c>
      <c r="AB32" s="10" t="str">
        <f t="shared" si="19"/>
        <v>П</v>
      </c>
      <c r="AC32" s="10" t="s">
        <v>30</v>
      </c>
      <c r="AD32" s="10" t="s">
        <v>30</v>
      </c>
      <c r="AE32" s="10" t="str">
        <f t="shared" si="19"/>
        <v/>
      </c>
      <c r="AF32" s="10" t="str">
        <f t="shared" si="19"/>
        <v/>
      </c>
      <c r="AG32" s="5"/>
      <c r="AH32" s="5"/>
      <c r="AI32" s="6"/>
      <c r="AK32" s="40">
        <v>42789</v>
      </c>
      <c r="AL32" s="41"/>
      <c r="AM32" s="41"/>
      <c r="AN32" s="41"/>
      <c r="AO32" s="40">
        <v>42790</v>
      </c>
      <c r="AP32" s="41"/>
      <c r="AQ32" s="41"/>
      <c r="AR32" s="41"/>
      <c r="AS32" s="42">
        <f t="shared" ref="AS32:AS42" si="20">IF(AK32&gt;0,AO32-AK32+1,"")</f>
        <v>2</v>
      </c>
      <c r="AT32" s="42"/>
      <c r="AU32" s="42"/>
    </row>
    <row r="33" spans="3:47" x14ac:dyDescent="0.25">
      <c r="C33" s="22">
        <v>3</v>
      </c>
      <c r="D33" s="4" t="s">
        <v>2</v>
      </c>
      <c r="E33" s="9" t="str">
        <f t="shared" si="17"/>
        <v/>
      </c>
      <c r="F33" s="10" t="str">
        <f t="shared" si="17"/>
        <v/>
      </c>
      <c r="G33" s="10" t="str">
        <f t="shared" si="17"/>
        <v/>
      </c>
      <c r="H33" s="10" t="s">
        <v>30</v>
      </c>
      <c r="I33" s="10" t="s">
        <v>30</v>
      </c>
      <c r="J33" s="10" t="str">
        <f t="shared" si="17"/>
        <v/>
      </c>
      <c r="K33" s="10" t="str">
        <f t="shared" si="17"/>
        <v/>
      </c>
      <c r="L33" s="10" t="str">
        <f t="shared" si="17"/>
        <v>П</v>
      </c>
      <c r="M33" s="10" t="str">
        <f t="shared" si="17"/>
        <v>Х</v>
      </c>
      <c r="N33" s="10" t="str">
        <f t="shared" si="17"/>
        <v>Х</v>
      </c>
      <c r="O33" s="10" t="s">
        <v>30</v>
      </c>
      <c r="P33" s="10" t="s">
        <v>30</v>
      </c>
      <c r="Q33" s="10" t="str">
        <f t="shared" si="18"/>
        <v>Х</v>
      </c>
      <c r="R33" s="10" t="str">
        <f t="shared" si="18"/>
        <v>Х</v>
      </c>
      <c r="S33" s="10" t="str">
        <f t="shared" si="18"/>
        <v>Х</v>
      </c>
      <c r="T33" s="10" t="str">
        <f t="shared" si="18"/>
        <v>Х</v>
      </c>
      <c r="U33" s="10" t="str">
        <f t="shared" si="18"/>
        <v>Х</v>
      </c>
      <c r="V33" s="10" t="s">
        <v>30</v>
      </c>
      <c r="W33" s="10" t="s">
        <v>30</v>
      </c>
      <c r="X33" s="10" t="str">
        <f t="shared" si="18"/>
        <v>Х</v>
      </c>
      <c r="Y33" s="10" t="str">
        <f t="shared" si="19"/>
        <v>Х</v>
      </c>
      <c r="Z33" s="10" t="str">
        <f t="shared" si="19"/>
        <v/>
      </c>
      <c r="AA33" s="10" t="str">
        <f t="shared" si="19"/>
        <v/>
      </c>
      <c r="AB33" s="10" t="str">
        <f t="shared" si="19"/>
        <v/>
      </c>
      <c r="AC33" s="10" t="s">
        <v>30</v>
      </c>
      <c r="AD33" s="10" t="s">
        <v>30</v>
      </c>
      <c r="AE33" s="10" t="str">
        <f t="shared" si="19"/>
        <v/>
      </c>
      <c r="AF33" s="10" t="str">
        <f t="shared" si="19"/>
        <v/>
      </c>
      <c r="AG33" s="10" t="str">
        <f>IF(OR(Пер+Втор+Трет+Четв&gt;1),"Х",IF(Празд,"П",""))</f>
        <v/>
      </c>
      <c r="AH33" s="10" t="str">
        <f>IF(OR(Пер+Втор+Трет+Четв&gt;1),"Х",IF(Празд,"П",""))</f>
        <v/>
      </c>
      <c r="AI33" s="15" t="str">
        <f>IF(OR(Пер+Втор+Трет+Четв&gt;1),"Х",IF(Празд,"П",""))</f>
        <v/>
      </c>
      <c r="AK33" s="40">
        <v>42802</v>
      </c>
      <c r="AL33" s="41"/>
      <c r="AM33" s="41"/>
      <c r="AN33" s="41"/>
      <c r="AO33" s="40">
        <v>42802</v>
      </c>
      <c r="AP33" s="41"/>
      <c r="AQ33" s="41"/>
      <c r="AR33" s="41"/>
      <c r="AS33" s="42">
        <f t="shared" si="20"/>
        <v>1</v>
      </c>
      <c r="AT33" s="42"/>
      <c r="AU33" s="42"/>
    </row>
    <row r="34" spans="3:47" x14ac:dyDescent="0.25">
      <c r="C34" s="22">
        <v>4</v>
      </c>
      <c r="D34" s="4" t="s">
        <v>3</v>
      </c>
      <c r="E34" s="9" t="s">
        <v>30</v>
      </c>
      <c r="F34" s="10" t="s">
        <v>30</v>
      </c>
      <c r="G34" s="10" t="str">
        <f t="shared" si="17"/>
        <v/>
      </c>
      <c r="H34" s="10" t="str">
        <f t="shared" si="17"/>
        <v/>
      </c>
      <c r="I34" s="10" t="str">
        <f t="shared" si="17"/>
        <v/>
      </c>
      <c r="J34" s="10" t="str">
        <f t="shared" si="17"/>
        <v/>
      </c>
      <c r="K34" s="10" t="str">
        <f t="shared" si="17"/>
        <v/>
      </c>
      <c r="L34" s="10" t="s">
        <v>30</v>
      </c>
      <c r="M34" s="10" t="s">
        <v>30</v>
      </c>
      <c r="N34" s="10" t="str">
        <f t="shared" si="17"/>
        <v/>
      </c>
      <c r="O34" s="10" t="str">
        <f t="shared" si="18"/>
        <v>Х</v>
      </c>
      <c r="P34" s="10" t="str">
        <f t="shared" si="18"/>
        <v>Х</v>
      </c>
      <c r="Q34" s="10" t="str">
        <f t="shared" si="18"/>
        <v>Х</v>
      </c>
      <c r="R34" s="10" t="str">
        <f t="shared" si="18"/>
        <v>Х</v>
      </c>
      <c r="S34" s="10" t="s">
        <v>30</v>
      </c>
      <c r="T34" s="10" t="s">
        <v>30</v>
      </c>
      <c r="U34" s="10" t="str">
        <f t="shared" si="18"/>
        <v>Х</v>
      </c>
      <c r="V34" s="10" t="str">
        <f t="shared" si="18"/>
        <v>Х</v>
      </c>
      <c r="W34" s="10" t="str">
        <f t="shared" si="18"/>
        <v>Х</v>
      </c>
      <c r="X34" s="10" t="str">
        <f t="shared" si="18"/>
        <v>Х</v>
      </c>
      <c r="Y34" s="10" t="str">
        <f t="shared" si="19"/>
        <v>Х</v>
      </c>
      <c r="Z34" s="10" t="s">
        <v>30</v>
      </c>
      <c r="AA34" s="10" t="s">
        <v>30</v>
      </c>
      <c r="AB34" s="10" t="str">
        <f t="shared" si="19"/>
        <v>Х</v>
      </c>
      <c r="AC34" s="10" t="str">
        <f t="shared" si="19"/>
        <v/>
      </c>
      <c r="AD34" s="10" t="str">
        <f t="shared" si="19"/>
        <v/>
      </c>
      <c r="AE34" s="10" t="str">
        <f t="shared" si="19"/>
        <v/>
      </c>
      <c r="AF34" s="10" t="str">
        <f t="shared" si="19"/>
        <v>Х</v>
      </c>
      <c r="AG34" s="10" t="s">
        <v>30</v>
      </c>
      <c r="AH34" s="10" t="s">
        <v>30</v>
      </c>
      <c r="AI34" s="6"/>
      <c r="AK34" s="40">
        <v>42856</v>
      </c>
      <c r="AL34" s="41"/>
      <c r="AM34" s="41"/>
      <c r="AN34" s="41"/>
      <c r="AO34" s="40">
        <v>42856</v>
      </c>
      <c r="AP34" s="41"/>
      <c r="AQ34" s="41"/>
      <c r="AR34" s="41"/>
      <c r="AS34" s="42">
        <f t="shared" si="20"/>
        <v>1</v>
      </c>
      <c r="AT34" s="42"/>
      <c r="AU34" s="42"/>
    </row>
    <row r="35" spans="3:47" x14ac:dyDescent="0.25">
      <c r="C35" s="22">
        <v>5</v>
      </c>
      <c r="D35" s="4" t="s">
        <v>4</v>
      </c>
      <c r="E35" s="9" t="str">
        <f t="shared" si="17"/>
        <v>Х</v>
      </c>
      <c r="F35" s="10" t="str">
        <f t="shared" si="17"/>
        <v>Х</v>
      </c>
      <c r="G35" s="10" t="str">
        <f t="shared" si="17"/>
        <v>Х</v>
      </c>
      <c r="H35" s="10" t="str">
        <f t="shared" si="17"/>
        <v>Х</v>
      </c>
      <c r="I35" s="10" t="str">
        <f t="shared" si="17"/>
        <v>Х</v>
      </c>
      <c r="J35" s="10" t="s">
        <v>30</v>
      </c>
      <c r="K35" s="10" t="s">
        <v>30</v>
      </c>
      <c r="L35" s="10" t="str">
        <f t="shared" si="17"/>
        <v>Х</v>
      </c>
      <c r="M35" s="10" t="str">
        <f t="shared" si="17"/>
        <v>Х</v>
      </c>
      <c r="N35" s="10" t="str">
        <f t="shared" si="17"/>
        <v>Х</v>
      </c>
      <c r="O35" s="10" t="str">
        <f t="shared" si="18"/>
        <v>Х</v>
      </c>
      <c r="P35" s="10" t="str">
        <f t="shared" si="18"/>
        <v>Х</v>
      </c>
      <c r="Q35" s="10" t="s">
        <v>30</v>
      </c>
      <c r="R35" s="10" t="s">
        <v>30</v>
      </c>
      <c r="S35" s="10" t="str">
        <f t="shared" si="18"/>
        <v>Х</v>
      </c>
      <c r="T35" s="10" t="str">
        <f t="shared" si="18"/>
        <v>Х</v>
      </c>
      <c r="U35" s="10" t="str">
        <f t="shared" si="18"/>
        <v>Х</v>
      </c>
      <c r="V35" s="10" t="str">
        <f t="shared" si="18"/>
        <v>Х</v>
      </c>
      <c r="W35" s="10" t="str">
        <f t="shared" si="18"/>
        <v>Х</v>
      </c>
      <c r="X35" s="10" t="s">
        <v>30</v>
      </c>
      <c r="Y35" s="10" t="s">
        <v>30</v>
      </c>
      <c r="Z35" s="10" t="str">
        <f t="shared" si="19"/>
        <v>Х</v>
      </c>
      <c r="AA35" s="10" t="str">
        <f t="shared" si="19"/>
        <v>Х</v>
      </c>
      <c r="AB35" s="10" t="str">
        <f t="shared" si="19"/>
        <v>Х</v>
      </c>
      <c r="AC35" s="10" t="str">
        <f t="shared" si="19"/>
        <v>Х</v>
      </c>
      <c r="AD35" s="10" t="str">
        <f t="shared" si="19"/>
        <v>Х</v>
      </c>
      <c r="AE35" s="10" t="s">
        <v>30</v>
      </c>
      <c r="AF35" s="10" t="s">
        <v>30</v>
      </c>
      <c r="AG35" s="10" t="str">
        <f t="shared" ref="AG35:AH42" si="21">IF(OR(Пер+Втор+Трет+Четв&gt;1),"Х",IF(Празд,"П",""))</f>
        <v>Х</v>
      </c>
      <c r="AH35" s="10" t="str">
        <f t="shared" si="21"/>
        <v>Х</v>
      </c>
      <c r="AI35" s="15" t="str">
        <f>IF(OR(Пер+Втор+Трет+Четв&gt;1),"Х",IF(Празд,"П",""))</f>
        <v>Х</v>
      </c>
      <c r="AK35" s="40">
        <v>0</v>
      </c>
      <c r="AL35" s="41"/>
      <c r="AM35" s="41"/>
      <c r="AN35" s="41"/>
      <c r="AO35" s="40">
        <v>0</v>
      </c>
      <c r="AP35" s="41"/>
      <c r="AQ35" s="41"/>
      <c r="AR35" s="41"/>
      <c r="AS35" s="42">
        <v>0</v>
      </c>
      <c r="AT35" s="42"/>
      <c r="AU35" s="42"/>
    </row>
    <row r="36" spans="3:47" x14ac:dyDescent="0.25">
      <c r="C36" s="22">
        <v>6</v>
      </c>
      <c r="D36" s="4" t="s">
        <v>5</v>
      </c>
      <c r="E36" s="9" t="str">
        <f t="shared" si="17"/>
        <v>Х</v>
      </c>
      <c r="F36" s="10" t="str">
        <f t="shared" si="17"/>
        <v>Х</v>
      </c>
      <c r="G36" s="10" t="s">
        <v>30</v>
      </c>
      <c r="H36" s="10" t="s">
        <v>30</v>
      </c>
      <c r="I36" s="10" t="str">
        <f t="shared" si="17"/>
        <v>Х</v>
      </c>
      <c r="J36" s="10" t="str">
        <f t="shared" si="17"/>
        <v>Х</v>
      </c>
      <c r="K36" s="10" t="str">
        <f t="shared" si="17"/>
        <v>Х</v>
      </c>
      <c r="L36" s="10" t="str">
        <f t="shared" si="17"/>
        <v>Х</v>
      </c>
      <c r="M36" s="10" t="str">
        <f t="shared" si="17"/>
        <v>Х</v>
      </c>
      <c r="N36" s="10" t="s">
        <v>30</v>
      </c>
      <c r="O36" s="10" t="s">
        <v>30</v>
      </c>
      <c r="P36" s="10" t="str">
        <f t="shared" si="18"/>
        <v>П</v>
      </c>
      <c r="Q36" s="10" t="str">
        <f t="shared" si="18"/>
        <v/>
      </c>
      <c r="R36" s="10" t="str">
        <f t="shared" si="18"/>
        <v/>
      </c>
      <c r="S36" s="10" t="str">
        <f t="shared" si="18"/>
        <v/>
      </c>
      <c r="T36" s="10" t="str">
        <f t="shared" si="18"/>
        <v>Х</v>
      </c>
      <c r="U36" s="10" t="s">
        <v>30</v>
      </c>
      <c r="V36" s="10" t="s">
        <v>30</v>
      </c>
      <c r="W36" s="10" t="str">
        <f t="shared" si="18"/>
        <v>Х</v>
      </c>
      <c r="X36" s="10" t="str">
        <f t="shared" si="18"/>
        <v>Х</v>
      </c>
      <c r="Y36" s="10" t="str">
        <f t="shared" si="19"/>
        <v>Х</v>
      </c>
      <c r="Z36" s="10" t="str">
        <f t="shared" si="19"/>
        <v>Х</v>
      </c>
      <c r="AA36" s="10" t="str">
        <f t="shared" si="19"/>
        <v>Х</v>
      </c>
      <c r="AB36" s="10" t="s">
        <v>30</v>
      </c>
      <c r="AC36" s="10" t="s">
        <v>30</v>
      </c>
      <c r="AD36" s="10" t="str">
        <f t="shared" si="19"/>
        <v>Х</v>
      </c>
      <c r="AE36" s="10" t="str">
        <f t="shared" si="19"/>
        <v>Х</v>
      </c>
      <c r="AF36" s="10" t="str">
        <f t="shared" si="19"/>
        <v>Х</v>
      </c>
      <c r="AG36" s="10" t="str">
        <f t="shared" si="21"/>
        <v>Х</v>
      </c>
      <c r="AH36" s="10" t="str">
        <f t="shared" si="21"/>
        <v>Х</v>
      </c>
      <c r="AI36" s="6"/>
      <c r="AK36" s="40">
        <v>42898</v>
      </c>
      <c r="AL36" s="41"/>
      <c r="AM36" s="41"/>
      <c r="AN36" s="41"/>
      <c r="AO36" s="40">
        <v>42898</v>
      </c>
      <c r="AP36" s="41"/>
      <c r="AQ36" s="41"/>
      <c r="AR36" s="41"/>
      <c r="AS36" s="42">
        <f t="shared" si="20"/>
        <v>1</v>
      </c>
      <c r="AT36" s="42"/>
      <c r="AU36" s="42"/>
    </row>
    <row r="37" spans="3:47" x14ac:dyDescent="0.25">
      <c r="C37" s="22">
        <v>7</v>
      </c>
      <c r="D37" s="4" t="s">
        <v>6</v>
      </c>
      <c r="E37" s="9" t="s">
        <v>30</v>
      </c>
      <c r="F37" s="10" t="s">
        <v>30</v>
      </c>
      <c r="G37" s="10" t="str">
        <f t="shared" si="17"/>
        <v>Х</v>
      </c>
      <c r="H37" s="10" t="str">
        <f t="shared" si="17"/>
        <v>Х</v>
      </c>
      <c r="I37" s="10" t="str">
        <f t="shared" si="17"/>
        <v>Х</v>
      </c>
      <c r="J37" s="10" t="str">
        <f t="shared" si="17"/>
        <v>Х</v>
      </c>
      <c r="K37" s="10" t="str">
        <f t="shared" si="17"/>
        <v>Х</v>
      </c>
      <c r="L37" s="10" t="s">
        <v>30</v>
      </c>
      <c r="M37" s="10" t="s">
        <v>30</v>
      </c>
      <c r="N37" s="10" t="str">
        <f t="shared" si="17"/>
        <v>Х</v>
      </c>
      <c r="O37" s="10" t="str">
        <f t="shared" si="18"/>
        <v>Х</v>
      </c>
      <c r="P37" s="10" t="str">
        <f t="shared" si="18"/>
        <v>Х</v>
      </c>
      <c r="Q37" s="10" t="str">
        <f t="shared" si="18"/>
        <v>Х</v>
      </c>
      <c r="R37" s="10" t="str">
        <f t="shared" si="18"/>
        <v>Х</v>
      </c>
      <c r="S37" s="10" t="s">
        <v>30</v>
      </c>
      <c r="T37" s="10" t="s">
        <v>30</v>
      </c>
      <c r="U37" s="10" t="str">
        <f t="shared" si="18"/>
        <v>Х</v>
      </c>
      <c r="V37" s="10" t="str">
        <f t="shared" si="18"/>
        <v>Х</v>
      </c>
      <c r="W37" s="10" t="str">
        <f t="shared" si="18"/>
        <v>Х</v>
      </c>
      <c r="X37" s="10" t="str">
        <f t="shared" si="18"/>
        <v>Х</v>
      </c>
      <c r="Y37" s="10" t="str">
        <f t="shared" si="19"/>
        <v>Х</v>
      </c>
      <c r="Z37" s="10" t="s">
        <v>30</v>
      </c>
      <c r="AA37" s="10" t="s">
        <v>30</v>
      </c>
      <c r="AB37" s="10" t="str">
        <f t="shared" si="19"/>
        <v>Х</v>
      </c>
      <c r="AC37" s="10" t="str">
        <f t="shared" si="19"/>
        <v>Х</v>
      </c>
      <c r="AD37" s="10" t="str">
        <f t="shared" si="19"/>
        <v>Х</v>
      </c>
      <c r="AE37" s="10" t="str">
        <f t="shared" si="19"/>
        <v>Х</v>
      </c>
      <c r="AF37" s="10" t="str">
        <f t="shared" si="19"/>
        <v>Х</v>
      </c>
      <c r="AG37" s="10" t="s">
        <v>30</v>
      </c>
      <c r="AH37" s="10" t="s">
        <v>30</v>
      </c>
      <c r="AI37" s="15" t="str">
        <f>IF(OR(Пер+Втор+Трет+Четв&gt;1),"Х",IF(Празд,"П",""))</f>
        <v>Х</v>
      </c>
      <c r="AK37" s="40">
        <v>0</v>
      </c>
      <c r="AL37" s="41"/>
      <c r="AM37" s="41"/>
      <c r="AN37" s="41"/>
      <c r="AO37" s="40">
        <v>0</v>
      </c>
      <c r="AP37" s="41"/>
      <c r="AQ37" s="41"/>
      <c r="AR37" s="41"/>
      <c r="AS37" s="42">
        <v>0</v>
      </c>
      <c r="AT37" s="42"/>
      <c r="AU37" s="42"/>
    </row>
    <row r="38" spans="3:47" x14ac:dyDescent="0.25">
      <c r="C38" s="22">
        <v>8</v>
      </c>
      <c r="D38" s="4" t="s">
        <v>7</v>
      </c>
      <c r="E38" s="9" t="str">
        <f t="shared" si="17"/>
        <v>Х</v>
      </c>
      <c r="F38" s="10" t="str">
        <f t="shared" si="17"/>
        <v>Х</v>
      </c>
      <c r="G38" s="10" t="str">
        <f t="shared" si="17"/>
        <v>Х</v>
      </c>
      <c r="H38" s="10" t="str">
        <f t="shared" si="17"/>
        <v>Х</v>
      </c>
      <c r="I38" s="10" t="s">
        <v>30</v>
      </c>
      <c r="J38" s="10" t="s">
        <v>30</v>
      </c>
      <c r="K38" s="10" t="str">
        <f t="shared" si="17"/>
        <v>Х</v>
      </c>
      <c r="L38" s="10" t="str">
        <f t="shared" si="17"/>
        <v>Х</v>
      </c>
      <c r="M38" s="10" t="str">
        <f t="shared" si="17"/>
        <v>Х</v>
      </c>
      <c r="N38" s="10" t="str">
        <f t="shared" si="17"/>
        <v>Х</v>
      </c>
      <c r="O38" s="10" t="str">
        <f t="shared" si="18"/>
        <v>Х</v>
      </c>
      <c r="P38" s="10" t="s">
        <v>30</v>
      </c>
      <c r="Q38" s="10" t="s">
        <v>30</v>
      </c>
      <c r="R38" s="10" t="str">
        <f t="shared" si="18"/>
        <v>Х</v>
      </c>
      <c r="S38" s="10" t="str">
        <f t="shared" si="18"/>
        <v>Х</v>
      </c>
      <c r="T38" s="10" t="str">
        <f t="shared" si="18"/>
        <v>Х</v>
      </c>
      <c r="U38" s="10" t="str">
        <f t="shared" si="18"/>
        <v>Х</v>
      </c>
      <c r="V38" s="10" t="str">
        <f t="shared" si="18"/>
        <v>Х</v>
      </c>
      <c r="W38" s="10" t="s">
        <v>30</v>
      </c>
      <c r="X38" s="10" t="s">
        <v>30</v>
      </c>
      <c r="Y38" s="10" t="str">
        <f t="shared" si="19"/>
        <v>Х</v>
      </c>
      <c r="Z38" s="10" t="str">
        <f t="shared" si="19"/>
        <v>Х</v>
      </c>
      <c r="AA38" s="10" t="str">
        <f t="shared" si="19"/>
        <v>Х</v>
      </c>
      <c r="AB38" s="10" t="str">
        <f t="shared" si="19"/>
        <v>Х</v>
      </c>
      <c r="AC38" s="10" t="str">
        <f t="shared" si="19"/>
        <v>Х</v>
      </c>
      <c r="AD38" s="10" t="s">
        <v>30</v>
      </c>
      <c r="AE38" s="10" t="s">
        <v>30</v>
      </c>
      <c r="AF38" s="10" t="str">
        <f t="shared" si="19"/>
        <v/>
      </c>
      <c r="AG38" s="10" t="str">
        <f t="shared" si="21"/>
        <v>Х</v>
      </c>
      <c r="AH38" s="10" t="str">
        <f t="shared" si="21"/>
        <v>Х</v>
      </c>
      <c r="AI38" s="15" t="str">
        <f>IF(OR(Пер+Втор+Трет+Четв&gt;1),"Х",IF(Празд,"П",""))</f>
        <v>Х</v>
      </c>
      <c r="AK38" s="40">
        <v>0</v>
      </c>
      <c r="AL38" s="41"/>
      <c r="AM38" s="41"/>
      <c r="AN38" s="41"/>
      <c r="AO38" s="40">
        <v>0</v>
      </c>
      <c r="AP38" s="41"/>
      <c r="AQ38" s="41"/>
      <c r="AR38" s="41"/>
      <c r="AS38" s="42">
        <v>0</v>
      </c>
      <c r="AT38" s="42"/>
      <c r="AU38" s="42"/>
    </row>
    <row r="39" spans="3:47" x14ac:dyDescent="0.25">
      <c r="C39" s="22">
        <v>9</v>
      </c>
      <c r="D39" s="4" t="s">
        <v>8</v>
      </c>
      <c r="E39" s="9" t="str">
        <f t="shared" si="17"/>
        <v>Х</v>
      </c>
      <c r="F39" s="10" t="s">
        <v>30</v>
      </c>
      <c r="G39" s="10" t="s">
        <v>30</v>
      </c>
      <c r="H39" s="10" t="str">
        <f t="shared" si="17"/>
        <v>Х</v>
      </c>
      <c r="I39" s="10" t="str">
        <f t="shared" si="17"/>
        <v>Х</v>
      </c>
      <c r="J39" s="10" t="str">
        <f t="shared" si="17"/>
        <v>Х</v>
      </c>
      <c r="K39" s="10" t="str">
        <f t="shared" si="17"/>
        <v>Х</v>
      </c>
      <c r="L39" s="10" t="str">
        <f t="shared" si="17"/>
        <v>Х</v>
      </c>
      <c r="M39" s="10" t="s">
        <v>30</v>
      </c>
      <c r="N39" s="10" t="s">
        <v>30</v>
      </c>
      <c r="O39" s="10" t="str">
        <f t="shared" si="18"/>
        <v>Х</v>
      </c>
      <c r="P39" s="10" t="str">
        <f t="shared" si="18"/>
        <v>Х</v>
      </c>
      <c r="Q39" s="10" t="str">
        <f t="shared" si="18"/>
        <v>Х</v>
      </c>
      <c r="R39" s="10" t="str">
        <f t="shared" si="18"/>
        <v>Х</v>
      </c>
      <c r="S39" s="10" t="str">
        <f t="shared" si="18"/>
        <v>Х</v>
      </c>
      <c r="T39" s="10" t="s">
        <v>30</v>
      </c>
      <c r="U39" s="10" t="s">
        <v>30</v>
      </c>
      <c r="V39" s="10" t="str">
        <f t="shared" si="18"/>
        <v>Х</v>
      </c>
      <c r="W39" s="10" t="str">
        <f t="shared" si="18"/>
        <v>Х</v>
      </c>
      <c r="X39" s="10" t="str">
        <f t="shared" si="18"/>
        <v>Х</v>
      </c>
      <c r="Y39" s="10" t="str">
        <f t="shared" si="19"/>
        <v>Х</v>
      </c>
      <c r="Z39" s="10" t="str">
        <f t="shared" si="19"/>
        <v>Х</v>
      </c>
      <c r="AA39" s="10" t="s">
        <v>30</v>
      </c>
      <c r="AB39" s="10" t="s">
        <v>30</v>
      </c>
      <c r="AC39" s="10" t="str">
        <f t="shared" si="19"/>
        <v/>
      </c>
      <c r="AD39" s="10" t="str">
        <f t="shared" si="19"/>
        <v/>
      </c>
      <c r="AE39" s="10" t="str">
        <f t="shared" si="19"/>
        <v/>
      </c>
      <c r="AF39" s="10" t="str">
        <f t="shared" si="19"/>
        <v/>
      </c>
      <c r="AG39" s="10" t="str">
        <f t="shared" si="21"/>
        <v/>
      </c>
      <c r="AH39" s="10" t="s">
        <v>30</v>
      </c>
      <c r="AI39" s="6"/>
      <c r="AK39" s="40">
        <v>0</v>
      </c>
      <c r="AL39" s="41"/>
      <c r="AM39" s="41"/>
      <c r="AN39" s="41"/>
      <c r="AO39" s="40">
        <v>0</v>
      </c>
      <c r="AP39" s="41"/>
      <c r="AQ39" s="41"/>
      <c r="AR39" s="41"/>
      <c r="AS39" s="42">
        <v>0</v>
      </c>
      <c r="AT39" s="42"/>
      <c r="AU39" s="42"/>
    </row>
    <row r="40" spans="3:47" x14ac:dyDescent="0.25">
      <c r="C40" s="22">
        <v>10</v>
      </c>
      <c r="D40" s="4" t="s">
        <v>9</v>
      </c>
      <c r="E40" s="9" t="s">
        <v>30</v>
      </c>
      <c r="F40" s="10" t="str">
        <f t="shared" si="17"/>
        <v>Х</v>
      </c>
      <c r="G40" s="10" t="str">
        <f t="shared" si="17"/>
        <v>Х</v>
      </c>
      <c r="H40" s="10" t="str">
        <f t="shared" si="17"/>
        <v>Х</v>
      </c>
      <c r="I40" s="10" t="str">
        <f t="shared" si="17"/>
        <v>Х</v>
      </c>
      <c r="J40" s="10" t="str">
        <f t="shared" si="17"/>
        <v>Х</v>
      </c>
      <c r="K40" s="10" t="s">
        <v>30</v>
      </c>
      <c r="L40" s="10" t="s">
        <v>30</v>
      </c>
      <c r="M40" s="10" t="str">
        <f t="shared" si="17"/>
        <v/>
      </c>
      <c r="N40" s="10" t="str">
        <f t="shared" si="17"/>
        <v/>
      </c>
      <c r="O40" s="10" t="str">
        <f t="shared" si="18"/>
        <v/>
      </c>
      <c r="P40" s="10" t="str">
        <f t="shared" si="18"/>
        <v/>
      </c>
      <c r="Q40" s="10" t="str">
        <f t="shared" si="18"/>
        <v/>
      </c>
      <c r="R40" s="10" t="s">
        <v>30</v>
      </c>
      <c r="S40" s="10" t="s">
        <v>30</v>
      </c>
      <c r="T40" s="10" t="str">
        <f t="shared" si="18"/>
        <v/>
      </c>
      <c r="U40" s="10" t="str">
        <f t="shared" si="18"/>
        <v/>
      </c>
      <c r="V40" s="10" t="str">
        <f t="shared" si="18"/>
        <v/>
      </c>
      <c r="W40" s="10" t="str">
        <f t="shared" si="18"/>
        <v/>
      </c>
      <c r="X40" s="10" t="str">
        <f t="shared" si="18"/>
        <v>Х</v>
      </c>
      <c r="Y40" s="10" t="s">
        <v>30</v>
      </c>
      <c r="Z40" s="10" t="s">
        <v>30</v>
      </c>
      <c r="AA40" s="10" t="str">
        <f t="shared" si="19"/>
        <v>Х</v>
      </c>
      <c r="AB40" s="10" t="str">
        <f t="shared" si="19"/>
        <v>Х</v>
      </c>
      <c r="AC40" s="10" t="str">
        <f t="shared" si="19"/>
        <v>Х</v>
      </c>
      <c r="AD40" s="10" t="str">
        <f t="shared" si="19"/>
        <v>Х</v>
      </c>
      <c r="AE40" s="10" t="str">
        <f t="shared" si="19"/>
        <v>Х</v>
      </c>
      <c r="AF40" s="10" t="s">
        <v>30</v>
      </c>
      <c r="AG40" s="10" t="s">
        <v>30</v>
      </c>
      <c r="AH40" s="10" t="str">
        <f t="shared" si="21"/>
        <v>Х</v>
      </c>
      <c r="AI40" s="15" t="str">
        <f>IF(OR(Пер+Втор+Трет+Четв&gt;1),"Х",IF(Празд,"П",""))</f>
        <v>Х</v>
      </c>
      <c r="AK40" s="40">
        <v>0</v>
      </c>
      <c r="AL40" s="41"/>
      <c r="AM40" s="41"/>
      <c r="AN40" s="41"/>
      <c r="AO40" s="40">
        <v>0</v>
      </c>
      <c r="AP40" s="41"/>
      <c r="AQ40" s="41"/>
      <c r="AR40" s="41"/>
      <c r="AS40" s="42">
        <v>0</v>
      </c>
      <c r="AT40" s="42"/>
      <c r="AU40" s="42"/>
    </row>
    <row r="41" spans="3:47" x14ac:dyDescent="0.25">
      <c r="C41" s="22">
        <v>11</v>
      </c>
      <c r="D41" s="4" t="s">
        <v>10</v>
      </c>
      <c r="E41" s="9" t="str">
        <f t="shared" si="17"/>
        <v>Х</v>
      </c>
      <c r="F41" s="10" t="str">
        <f t="shared" si="17"/>
        <v>Х</v>
      </c>
      <c r="G41" s="10" t="str">
        <f t="shared" si="17"/>
        <v/>
      </c>
      <c r="H41" s="10" t="str">
        <f t="shared" si="17"/>
        <v>П</v>
      </c>
      <c r="I41" s="10" t="s">
        <v>30</v>
      </c>
      <c r="J41" s="10" t="str">
        <f t="shared" si="17"/>
        <v>П</v>
      </c>
      <c r="K41" s="10" t="str">
        <f t="shared" si="17"/>
        <v>Х</v>
      </c>
      <c r="L41" s="10" t="str">
        <f t="shared" si="17"/>
        <v>Х</v>
      </c>
      <c r="M41" s="10" t="str">
        <f t="shared" si="17"/>
        <v>Х</v>
      </c>
      <c r="N41" s="10" t="str">
        <f t="shared" si="17"/>
        <v>Х</v>
      </c>
      <c r="O41" s="10" t="s">
        <v>30</v>
      </c>
      <c r="P41" s="10" t="s">
        <v>30</v>
      </c>
      <c r="Q41" s="10" t="str">
        <f t="shared" si="18"/>
        <v/>
      </c>
      <c r="R41" s="10" t="str">
        <f t="shared" si="18"/>
        <v/>
      </c>
      <c r="S41" s="10" t="str">
        <f t="shared" si="18"/>
        <v/>
      </c>
      <c r="T41" s="10" t="str">
        <f t="shared" si="18"/>
        <v/>
      </c>
      <c r="U41" s="10" t="str">
        <f t="shared" si="18"/>
        <v/>
      </c>
      <c r="V41" s="10" t="s">
        <v>30</v>
      </c>
      <c r="W41" s="10" t="s">
        <v>30</v>
      </c>
      <c r="X41" s="10" t="str">
        <f t="shared" si="18"/>
        <v/>
      </c>
      <c r="Y41" s="10" t="str">
        <f t="shared" si="19"/>
        <v/>
      </c>
      <c r="Z41" s="10" t="str">
        <f t="shared" si="19"/>
        <v/>
      </c>
      <c r="AA41" s="10" t="str">
        <f t="shared" si="19"/>
        <v/>
      </c>
      <c r="AB41" s="10" t="str">
        <f t="shared" si="19"/>
        <v/>
      </c>
      <c r="AC41" s="10" t="s">
        <v>30</v>
      </c>
      <c r="AD41" s="10" t="s">
        <v>30</v>
      </c>
      <c r="AE41" s="10" t="str">
        <f t="shared" si="19"/>
        <v/>
      </c>
      <c r="AF41" s="10" t="str">
        <f t="shared" si="19"/>
        <v/>
      </c>
      <c r="AG41" s="10" t="str">
        <f t="shared" si="21"/>
        <v/>
      </c>
      <c r="AH41" s="10" t="str">
        <f t="shared" si="21"/>
        <v/>
      </c>
      <c r="AI41" s="6"/>
      <c r="AK41" s="40">
        <v>43043</v>
      </c>
      <c r="AL41" s="41"/>
      <c r="AM41" s="41"/>
      <c r="AN41" s="41"/>
      <c r="AO41" s="40">
        <v>43045</v>
      </c>
      <c r="AP41" s="41"/>
      <c r="AQ41" s="41"/>
      <c r="AR41" s="41"/>
      <c r="AS41" s="42">
        <f t="shared" si="20"/>
        <v>3</v>
      </c>
      <c r="AT41" s="42"/>
      <c r="AU41" s="42"/>
    </row>
    <row r="42" spans="3:47" x14ac:dyDescent="0.25">
      <c r="C42" s="22">
        <v>12</v>
      </c>
      <c r="D42" s="4" t="s">
        <v>11</v>
      </c>
      <c r="E42" s="11" t="str">
        <f t="shared" si="17"/>
        <v/>
      </c>
      <c r="F42" s="12" t="s">
        <v>30</v>
      </c>
      <c r="G42" s="12" t="s">
        <v>30</v>
      </c>
      <c r="H42" s="12" t="str">
        <f t="shared" si="17"/>
        <v/>
      </c>
      <c r="I42" s="12" t="str">
        <f t="shared" si="17"/>
        <v/>
      </c>
      <c r="J42" s="12" t="str">
        <f t="shared" si="17"/>
        <v/>
      </c>
      <c r="K42" s="12" t="str">
        <f t="shared" si="17"/>
        <v/>
      </c>
      <c r="L42" s="12" t="str">
        <f t="shared" si="17"/>
        <v/>
      </c>
      <c r="M42" s="12" t="s">
        <v>30</v>
      </c>
      <c r="N42" s="12" t="s">
        <v>30</v>
      </c>
      <c r="O42" s="12" t="str">
        <f t="shared" si="18"/>
        <v/>
      </c>
      <c r="P42" s="12" t="str">
        <f t="shared" si="18"/>
        <v/>
      </c>
      <c r="Q42" s="12" t="str">
        <f t="shared" si="18"/>
        <v/>
      </c>
      <c r="R42" s="12" t="str">
        <f t="shared" si="18"/>
        <v/>
      </c>
      <c r="S42" s="12" t="str">
        <f t="shared" si="18"/>
        <v/>
      </c>
      <c r="T42" s="12" t="s">
        <v>30</v>
      </c>
      <c r="U42" s="12" t="s">
        <v>30</v>
      </c>
      <c r="V42" s="12" t="str">
        <f t="shared" si="18"/>
        <v/>
      </c>
      <c r="W42" s="12" t="str">
        <f t="shared" si="18"/>
        <v/>
      </c>
      <c r="X42" s="12" t="str">
        <f t="shared" si="18"/>
        <v/>
      </c>
      <c r="Y42" s="12" t="str">
        <f t="shared" si="19"/>
        <v/>
      </c>
      <c r="Z42" s="12" t="str">
        <f t="shared" si="19"/>
        <v/>
      </c>
      <c r="AA42" s="12" t="s">
        <v>30</v>
      </c>
      <c r="AB42" s="12" t="s">
        <v>30</v>
      </c>
      <c r="AC42" s="12" t="str">
        <f t="shared" si="19"/>
        <v>Х</v>
      </c>
      <c r="AD42" s="12" t="str">
        <f t="shared" si="19"/>
        <v>Х</v>
      </c>
      <c r="AE42" s="12" t="str">
        <f t="shared" si="19"/>
        <v>Х</v>
      </c>
      <c r="AF42" s="12" t="str">
        <f t="shared" si="19"/>
        <v>Х</v>
      </c>
      <c r="AG42" s="12" t="str">
        <f t="shared" si="21"/>
        <v>Х</v>
      </c>
      <c r="AH42" s="12" t="s">
        <v>30</v>
      </c>
      <c r="AI42" s="13" t="s">
        <v>30</v>
      </c>
      <c r="AK42" s="43"/>
      <c r="AL42" s="44"/>
      <c r="AM42" s="44"/>
      <c r="AN42" s="44"/>
      <c r="AO42" s="43"/>
      <c r="AP42" s="44"/>
      <c r="AQ42" s="44"/>
      <c r="AR42" s="44"/>
      <c r="AS42" s="45" t="str">
        <f t="shared" si="20"/>
        <v/>
      </c>
      <c r="AT42" s="45"/>
      <c r="AU42" s="45"/>
    </row>
    <row r="44" spans="3:47" x14ac:dyDescent="0.25">
      <c r="E44" s="1" t="s">
        <v>12</v>
      </c>
    </row>
    <row r="45" spans="3:47" x14ac:dyDescent="0.25">
      <c r="E45" s="1" t="s">
        <v>13</v>
      </c>
    </row>
    <row r="46" spans="3:47" x14ac:dyDescent="0.25">
      <c r="E46" s="16"/>
      <c r="F46" s="2" t="s">
        <v>23</v>
      </c>
    </row>
    <row r="47" spans="3:47" x14ac:dyDescent="0.25">
      <c r="E47" s="24" t="s">
        <v>59</v>
      </c>
      <c r="F47" s="2" t="s">
        <v>57</v>
      </c>
    </row>
    <row r="48" spans="3:47" x14ac:dyDescent="0.25">
      <c r="E48" s="23"/>
      <c r="F48" s="2" t="s">
        <v>58</v>
      </c>
    </row>
  </sheetData>
  <mergeCells count="441">
    <mergeCell ref="E26:H26"/>
    <mergeCell ref="I26:K26"/>
    <mergeCell ref="L26:O26"/>
    <mergeCell ref="E21:H21"/>
    <mergeCell ref="I21:K21"/>
    <mergeCell ref="L21:O21"/>
    <mergeCell ref="E23:H23"/>
    <mergeCell ref="I23:K23"/>
    <mergeCell ref="L23:O23"/>
    <mergeCell ref="E24:H24"/>
    <mergeCell ref="I24:K24"/>
    <mergeCell ref="E22:H22"/>
    <mergeCell ref="I22:K22"/>
    <mergeCell ref="L22:O22"/>
    <mergeCell ref="P26:S26"/>
    <mergeCell ref="T26:V26"/>
    <mergeCell ref="W26:Z26"/>
    <mergeCell ref="AA26:AD26"/>
    <mergeCell ref="E5:H5"/>
    <mergeCell ref="I5:K5"/>
    <mergeCell ref="L5:O5"/>
    <mergeCell ref="E6:H6"/>
    <mergeCell ref="I6:K6"/>
    <mergeCell ref="E7:H7"/>
    <mergeCell ref="I7:K7"/>
    <mergeCell ref="L7:O7"/>
    <mergeCell ref="L24:O24"/>
    <mergeCell ref="E11:H11"/>
    <mergeCell ref="I11:K11"/>
    <mergeCell ref="L6:O6"/>
    <mergeCell ref="I19:K19"/>
    <mergeCell ref="L19:O19"/>
    <mergeCell ref="E13:H13"/>
    <mergeCell ref="I13:K13"/>
    <mergeCell ref="L13:O13"/>
    <mergeCell ref="E16:H16"/>
    <mergeCell ref="I16:K16"/>
    <mergeCell ref="L16:O16"/>
    <mergeCell ref="AK30:AU30"/>
    <mergeCell ref="AK32:AN32"/>
    <mergeCell ref="AO32:AR32"/>
    <mergeCell ref="AS32:AU32"/>
    <mergeCell ref="AA6:AD6"/>
    <mergeCell ref="AE6:AG6"/>
    <mergeCell ref="AH6:AK6"/>
    <mergeCell ref="AA7:AD7"/>
    <mergeCell ref="AE7:AG7"/>
    <mergeCell ref="AH7:AK7"/>
    <mergeCell ref="AL24:AO24"/>
    <mergeCell ref="AP24:AR24"/>
    <mergeCell ref="AS24:AV24"/>
    <mergeCell ref="AA19:AD19"/>
    <mergeCell ref="AE19:AG19"/>
    <mergeCell ref="AH19:AK19"/>
    <mergeCell ref="AA9:AD9"/>
    <mergeCell ref="AE9:AG9"/>
    <mergeCell ref="AH9:AK9"/>
    <mergeCell ref="AE26:AG26"/>
    <mergeCell ref="AH26:AK26"/>
    <mergeCell ref="AL26:AO26"/>
    <mergeCell ref="AP26:AR26"/>
    <mergeCell ref="AS26:AV26"/>
    <mergeCell ref="AK33:AN33"/>
    <mergeCell ref="AO33:AR33"/>
    <mergeCell ref="AS33:AU33"/>
    <mergeCell ref="AK34:AN34"/>
    <mergeCell ref="AO34:AR34"/>
    <mergeCell ref="AS34:AU34"/>
    <mergeCell ref="AK31:AN31"/>
    <mergeCell ref="AO31:AR31"/>
    <mergeCell ref="AS31:AU31"/>
    <mergeCell ref="AK37:AN37"/>
    <mergeCell ref="AO37:AR37"/>
    <mergeCell ref="AS37:AU37"/>
    <mergeCell ref="AK38:AN38"/>
    <mergeCell ref="AO38:AR38"/>
    <mergeCell ref="AS38:AU38"/>
    <mergeCell ref="AK35:AN35"/>
    <mergeCell ref="AO35:AR35"/>
    <mergeCell ref="AS35:AU35"/>
    <mergeCell ref="AK36:AN36"/>
    <mergeCell ref="AO36:AR36"/>
    <mergeCell ref="AS36:AU36"/>
    <mergeCell ref="AK41:AN41"/>
    <mergeCell ref="AO41:AR41"/>
    <mergeCell ref="AS41:AU41"/>
    <mergeCell ref="AK42:AN42"/>
    <mergeCell ref="AO42:AR42"/>
    <mergeCell ref="AS42:AU42"/>
    <mergeCell ref="AK39:AN39"/>
    <mergeCell ref="AO39:AR39"/>
    <mergeCell ref="AS39:AU39"/>
    <mergeCell ref="AK40:AN40"/>
    <mergeCell ref="AO40:AR40"/>
    <mergeCell ref="AS40:AU40"/>
    <mergeCell ref="W6:Z6"/>
    <mergeCell ref="P7:S7"/>
    <mergeCell ref="T7:V7"/>
    <mergeCell ref="W7:Z7"/>
    <mergeCell ref="P5:S5"/>
    <mergeCell ref="T5:V5"/>
    <mergeCell ref="W5:Z5"/>
    <mergeCell ref="W3:Z4"/>
    <mergeCell ref="T3:V4"/>
    <mergeCell ref="P3:S4"/>
    <mergeCell ref="T6:V6"/>
    <mergeCell ref="P6:S6"/>
    <mergeCell ref="AZ3:BB4"/>
    <mergeCell ref="BF3:BH4"/>
    <mergeCell ref="BI3:BK4"/>
    <mergeCell ref="AL6:AO6"/>
    <mergeCell ref="AP6:AR6"/>
    <mergeCell ref="AS6:AV6"/>
    <mergeCell ref="AL7:AO7"/>
    <mergeCell ref="AP7:AR7"/>
    <mergeCell ref="AS7:AV7"/>
    <mergeCell ref="AL5:AO5"/>
    <mergeCell ref="AP5:AR5"/>
    <mergeCell ref="AS5:AV5"/>
    <mergeCell ref="AZ7:BB7"/>
    <mergeCell ref="BF7:BH7"/>
    <mergeCell ref="BI7:BK7"/>
    <mergeCell ref="AZ5:BB5"/>
    <mergeCell ref="BF5:BH5"/>
    <mergeCell ref="AZ6:BB6"/>
    <mergeCell ref="BF6:BH6"/>
    <mergeCell ref="BI6:BK6"/>
    <mergeCell ref="BI5:BK5"/>
    <mergeCell ref="L3:O4"/>
    <mergeCell ref="I3:K4"/>
    <mergeCell ref="E3:H4"/>
    <mergeCell ref="D2:D5"/>
    <mergeCell ref="AL2:AV2"/>
    <mergeCell ref="AA2:AK2"/>
    <mergeCell ref="E2:O2"/>
    <mergeCell ref="P2:Z2"/>
    <mergeCell ref="AS3:AV4"/>
    <mergeCell ref="AP3:AR4"/>
    <mergeCell ref="AL3:AO4"/>
    <mergeCell ref="AA5:AD5"/>
    <mergeCell ref="AE5:AG5"/>
    <mergeCell ref="AH5:AK5"/>
    <mergeCell ref="AH3:AK4"/>
    <mergeCell ref="AE3:AG4"/>
    <mergeCell ref="AA3:AD4"/>
    <mergeCell ref="AZ24:BB24"/>
    <mergeCell ref="BF24:BH24"/>
    <mergeCell ref="BI24:BK24"/>
    <mergeCell ref="E25:H25"/>
    <mergeCell ref="I25:K25"/>
    <mergeCell ref="L25:O25"/>
    <mergeCell ref="P25:S25"/>
    <mergeCell ref="T25:V25"/>
    <mergeCell ref="W25:Z25"/>
    <mergeCell ref="AA25:AD25"/>
    <mergeCell ref="AE25:AG25"/>
    <mergeCell ref="AH25:AK25"/>
    <mergeCell ref="AL25:AO25"/>
    <mergeCell ref="AP25:AR25"/>
    <mergeCell ref="AS25:AV25"/>
    <mergeCell ref="AZ25:BB25"/>
    <mergeCell ref="BF25:BH25"/>
    <mergeCell ref="BI25:BK25"/>
    <mergeCell ref="P24:S24"/>
    <mergeCell ref="T24:V24"/>
    <mergeCell ref="W24:Z24"/>
    <mergeCell ref="AA24:AD24"/>
    <mergeCell ref="AE24:AG24"/>
    <mergeCell ref="AH24:AK24"/>
    <mergeCell ref="AZ26:BB26"/>
    <mergeCell ref="BF26:BH26"/>
    <mergeCell ref="BI26:BK26"/>
    <mergeCell ref="E18:H18"/>
    <mergeCell ref="I18:K18"/>
    <mergeCell ref="L18:O18"/>
    <mergeCell ref="P18:S18"/>
    <mergeCell ref="T18:V18"/>
    <mergeCell ref="W18:Z18"/>
    <mergeCell ref="AA18:AD18"/>
    <mergeCell ref="AE18:AG18"/>
    <mergeCell ref="AH18:AK18"/>
    <mergeCell ref="AL18:AO18"/>
    <mergeCell ref="AP18:AR18"/>
    <mergeCell ref="AS18:AV18"/>
    <mergeCell ref="AZ18:BB18"/>
    <mergeCell ref="BF18:BH18"/>
    <mergeCell ref="BI18:BK18"/>
    <mergeCell ref="E19:H19"/>
    <mergeCell ref="P19:S19"/>
    <mergeCell ref="T19:V19"/>
    <mergeCell ref="W19:Z19"/>
    <mergeCell ref="E20:H20"/>
    <mergeCell ref="I20:K20"/>
    <mergeCell ref="L20:O20"/>
    <mergeCell ref="P20:S20"/>
    <mergeCell ref="T20:V20"/>
    <mergeCell ref="W20:Z20"/>
    <mergeCell ref="AA20:AD20"/>
    <mergeCell ref="AE20:AG20"/>
    <mergeCell ref="AH20:AK20"/>
    <mergeCell ref="AL21:AO21"/>
    <mergeCell ref="AP21:AR21"/>
    <mergeCell ref="AL19:AO19"/>
    <mergeCell ref="AP19:AR19"/>
    <mergeCell ref="AS19:AV19"/>
    <mergeCell ref="AZ19:BB19"/>
    <mergeCell ref="BF19:BH19"/>
    <mergeCell ref="BI19:BK19"/>
    <mergeCell ref="AL20:AO20"/>
    <mergeCell ref="AP20:AR20"/>
    <mergeCell ref="AS20:AV20"/>
    <mergeCell ref="AZ20:BB20"/>
    <mergeCell ref="BF20:BH20"/>
    <mergeCell ref="BI20:BK20"/>
    <mergeCell ref="AZ22:BB22"/>
    <mergeCell ref="BF22:BH22"/>
    <mergeCell ref="BI22:BK22"/>
    <mergeCell ref="P21:S21"/>
    <mergeCell ref="T21:V21"/>
    <mergeCell ref="W21:Z21"/>
    <mergeCell ref="AA21:AD21"/>
    <mergeCell ref="AE21:AG21"/>
    <mergeCell ref="AH21:AK21"/>
    <mergeCell ref="P22:S22"/>
    <mergeCell ref="T22:V22"/>
    <mergeCell ref="W22:Z22"/>
    <mergeCell ref="AA22:AD22"/>
    <mergeCell ref="AE22:AG22"/>
    <mergeCell ref="AH22:AK22"/>
    <mergeCell ref="AL22:AO22"/>
    <mergeCell ref="AP22:AR22"/>
    <mergeCell ref="AS22:AV22"/>
    <mergeCell ref="AS21:AV21"/>
    <mergeCell ref="AZ21:BB21"/>
    <mergeCell ref="BF21:BH21"/>
    <mergeCell ref="BI21:BK21"/>
    <mergeCell ref="P23:S23"/>
    <mergeCell ref="T23:V23"/>
    <mergeCell ref="W23:Z23"/>
    <mergeCell ref="AA23:AD23"/>
    <mergeCell ref="AE23:AG23"/>
    <mergeCell ref="AH23:AK23"/>
    <mergeCell ref="AL23:AO23"/>
    <mergeCell ref="AP23:AR23"/>
    <mergeCell ref="AS23:AV23"/>
    <mergeCell ref="AZ23:BB23"/>
    <mergeCell ref="BF23:BH23"/>
    <mergeCell ref="BI23:BK23"/>
    <mergeCell ref="E8:H8"/>
    <mergeCell ref="I8:K8"/>
    <mergeCell ref="L8:O8"/>
    <mergeCell ref="P8:S8"/>
    <mergeCell ref="T8:V8"/>
    <mergeCell ref="W8:Z8"/>
    <mergeCell ref="AA8:AD8"/>
    <mergeCell ref="AE8:AG8"/>
    <mergeCell ref="AH8:AK8"/>
    <mergeCell ref="AL8:AO8"/>
    <mergeCell ref="AP8:AR8"/>
    <mergeCell ref="AS8:AV8"/>
    <mergeCell ref="AZ8:BB8"/>
    <mergeCell ref="BF8:BH8"/>
    <mergeCell ref="BI8:BK8"/>
    <mergeCell ref="E9:H9"/>
    <mergeCell ref="I9:K9"/>
    <mergeCell ref="L9:O9"/>
    <mergeCell ref="P9:S9"/>
    <mergeCell ref="T9:V9"/>
    <mergeCell ref="W9:Z9"/>
    <mergeCell ref="BI9:BK9"/>
    <mergeCell ref="E10:H10"/>
    <mergeCell ref="I10:K10"/>
    <mergeCell ref="L10:O10"/>
    <mergeCell ref="P10:S10"/>
    <mergeCell ref="T10:V10"/>
    <mergeCell ref="W10:Z10"/>
    <mergeCell ref="AA10:AD10"/>
    <mergeCell ref="AE10:AG10"/>
    <mergeCell ref="AH10:AK10"/>
    <mergeCell ref="AL10:AO10"/>
    <mergeCell ref="AP10:AR10"/>
    <mergeCell ref="AS10:AV10"/>
    <mergeCell ref="AZ10:BB10"/>
    <mergeCell ref="BF10:BH10"/>
    <mergeCell ref="BI10:BK10"/>
    <mergeCell ref="AP11:AR11"/>
    <mergeCell ref="AL9:AO9"/>
    <mergeCell ref="AP9:AR9"/>
    <mergeCell ref="AS9:AV9"/>
    <mergeCell ref="AZ9:BB9"/>
    <mergeCell ref="BF9:BH9"/>
    <mergeCell ref="AS11:AV11"/>
    <mergeCell ref="AZ11:BB11"/>
    <mergeCell ref="BF11:BH11"/>
    <mergeCell ref="BI11:BK11"/>
    <mergeCell ref="E12:H12"/>
    <mergeCell ref="I12:K12"/>
    <mergeCell ref="L12:O12"/>
    <mergeCell ref="P12:S12"/>
    <mergeCell ref="T12:V12"/>
    <mergeCell ref="W12:Z12"/>
    <mergeCell ref="AA12:AD12"/>
    <mergeCell ref="AE12:AG12"/>
    <mergeCell ref="AH12:AK12"/>
    <mergeCell ref="AL12:AO12"/>
    <mergeCell ref="AP12:AR12"/>
    <mergeCell ref="AS12:AV12"/>
    <mergeCell ref="AZ12:BB12"/>
    <mergeCell ref="BF12:BH12"/>
    <mergeCell ref="BI12:BK12"/>
    <mergeCell ref="L11:O11"/>
    <mergeCell ref="P11:S11"/>
    <mergeCell ref="T11:V11"/>
    <mergeCell ref="W11:Z11"/>
    <mergeCell ref="AA11:AD11"/>
    <mergeCell ref="AE11:AG11"/>
    <mergeCell ref="AH11:AK11"/>
    <mergeCell ref="AL11:AO11"/>
    <mergeCell ref="P13:S13"/>
    <mergeCell ref="T13:V13"/>
    <mergeCell ref="W13:Z13"/>
    <mergeCell ref="AA13:AD13"/>
    <mergeCell ref="AE13:AG13"/>
    <mergeCell ref="AH13:AK13"/>
    <mergeCell ref="E14:H14"/>
    <mergeCell ref="I14:K14"/>
    <mergeCell ref="L14:O14"/>
    <mergeCell ref="P14:S14"/>
    <mergeCell ref="T14:V14"/>
    <mergeCell ref="W14:Z14"/>
    <mergeCell ref="AA14:AD14"/>
    <mergeCell ref="AE14:AG14"/>
    <mergeCell ref="AH14:AK14"/>
    <mergeCell ref="AL13:AO13"/>
    <mergeCell ref="AP13:AR13"/>
    <mergeCell ref="AS13:AV13"/>
    <mergeCell ref="AZ13:BB13"/>
    <mergeCell ref="BF13:BH13"/>
    <mergeCell ref="BI13:BK13"/>
    <mergeCell ref="AL14:AO14"/>
    <mergeCell ref="AP14:AR14"/>
    <mergeCell ref="AS14:AV14"/>
    <mergeCell ref="AZ14:BB14"/>
    <mergeCell ref="BF14:BH14"/>
    <mergeCell ref="BI14:BK14"/>
    <mergeCell ref="AZ16:BB16"/>
    <mergeCell ref="BF16:BH16"/>
    <mergeCell ref="BI16:BK16"/>
    <mergeCell ref="E15:H15"/>
    <mergeCell ref="I15:K15"/>
    <mergeCell ref="L15:O15"/>
    <mergeCell ref="P15:S15"/>
    <mergeCell ref="T15:V15"/>
    <mergeCell ref="W15:Z15"/>
    <mergeCell ref="P16:S16"/>
    <mergeCell ref="T16:V16"/>
    <mergeCell ref="W16:Z16"/>
    <mergeCell ref="AA16:AD16"/>
    <mergeCell ref="AE16:AG16"/>
    <mergeCell ref="AH16:AK16"/>
    <mergeCell ref="AL16:AO16"/>
    <mergeCell ref="AP16:AR16"/>
    <mergeCell ref="AS16:AV16"/>
    <mergeCell ref="AA15:AD15"/>
    <mergeCell ref="AE15:AG15"/>
    <mergeCell ref="AH15:AK15"/>
    <mergeCell ref="AZ15:BB15"/>
    <mergeCell ref="BF15:BH15"/>
    <mergeCell ref="BI15:BK15"/>
    <mergeCell ref="AW25:AY25"/>
    <mergeCell ref="AL17:AO17"/>
    <mergeCell ref="AP17:AR17"/>
    <mergeCell ref="AS17:AV17"/>
    <mergeCell ref="AZ17:BB17"/>
    <mergeCell ref="BF17:BH17"/>
    <mergeCell ref="BI17:BK17"/>
    <mergeCell ref="C2:C5"/>
    <mergeCell ref="B2:B5"/>
    <mergeCell ref="B6:B9"/>
    <mergeCell ref="B10:B13"/>
    <mergeCell ref="B14:B17"/>
    <mergeCell ref="E17:H17"/>
    <mergeCell ref="I17:K17"/>
    <mergeCell ref="L17:O17"/>
    <mergeCell ref="P17:S17"/>
    <mergeCell ref="T17:V17"/>
    <mergeCell ref="W17:Z17"/>
    <mergeCell ref="AA17:AD17"/>
    <mergeCell ref="AE17:AG17"/>
    <mergeCell ref="AH17:AK17"/>
    <mergeCell ref="AL15:AO15"/>
    <mergeCell ref="AP15:AR15"/>
    <mergeCell ref="AS15:AV15"/>
    <mergeCell ref="BC25:BE25"/>
    <mergeCell ref="B18:B23"/>
    <mergeCell ref="B24:B25"/>
    <mergeCell ref="AW3:AY4"/>
    <mergeCell ref="AW5:AY5"/>
    <mergeCell ref="AW6:AY6"/>
    <mergeCell ref="AW7:AY7"/>
    <mergeCell ref="AW8:AY8"/>
    <mergeCell ref="AW9:AY9"/>
    <mergeCell ref="AW10:AY10"/>
    <mergeCell ref="AW11:AY11"/>
    <mergeCell ref="AW12:AY12"/>
    <mergeCell ref="AW13:AY13"/>
    <mergeCell ref="AW14:AY14"/>
    <mergeCell ref="AW15:AY15"/>
    <mergeCell ref="AW16:AY16"/>
    <mergeCell ref="AW17:AY17"/>
    <mergeCell ref="AW18:AY18"/>
    <mergeCell ref="AW19:AY19"/>
    <mergeCell ref="AW20:AY20"/>
    <mergeCell ref="AW21:AY21"/>
    <mergeCell ref="AW22:AY22"/>
    <mergeCell ref="AW23:AY23"/>
    <mergeCell ref="AW24:AY24"/>
    <mergeCell ref="BC26:BE26"/>
    <mergeCell ref="AW26:AY26"/>
    <mergeCell ref="AW2:BK2"/>
    <mergeCell ref="BC3:BE4"/>
    <mergeCell ref="BC5:BE5"/>
    <mergeCell ref="BC6:BE6"/>
    <mergeCell ref="BC7:BE7"/>
    <mergeCell ref="BC8:BE8"/>
    <mergeCell ref="BC9:BE9"/>
    <mergeCell ref="BC10:BE10"/>
    <mergeCell ref="BC11:BE11"/>
    <mergeCell ref="BC12:BE12"/>
    <mergeCell ref="BC13:BE13"/>
    <mergeCell ref="BC14:BE14"/>
    <mergeCell ref="BC15:BE15"/>
    <mergeCell ref="BC16:BE16"/>
    <mergeCell ref="BC17:BE17"/>
    <mergeCell ref="BC18:BE18"/>
    <mergeCell ref="BC19:BE19"/>
    <mergeCell ref="BC20:BE20"/>
    <mergeCell ref="BC21:BE21"/>
    <mergeCell ref="BC22:BE22"/>
    <mergeCell ref="BC23:BE23"/>
    <mergeCell ref="BC24:BE24"/>
  </mergeCells>
  <conditionalFormatting sqref="E31:AI42">
    <cfRule type="expression" dxfId="3" priority="7">
      <formula>Пер+Втор+Трет+Четв&gt;1</formula>
    </cfRule>
    <cfRule type="expression" dxfId="2" priority="8">
      <formula>Пер+Втор+Трет+Четв=1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31"/>
  <sheetViews>
    <sheetView showZeros="0" tabSelected="1" topLeftCell="B1" zoomScale="85" zoomScaleNormal="85" workbookViewId="0">
      <selection activeCell="D6" sqref="D6"/>
    </sheetView>
  </sheetViews>
  <sheetFormatPr defaultColWidth="9.109375" defaultRowHeight="13.8" x14ac:dyDescent="0.25"/>
  <cols>
    <col min="1" max="1" width="1.33203125" style="1" customWidth="1"/>
    <col min="2" max="2" width="3.33203125" style="1" customWidth="1"/>
    <col min="3" max="3" width="4.109375" style="1" customWidth="1"/>
    <col min="4" max="4" width="35.6640625" style="1" customWidth="1"/>
    <col min="5" max="11" width="3.33203125" style="1" customWidth="1"/>
    <col min="12" max="12" width="3.5546875" style="1" customWidth="1"/>
    <col min="13" max="81" width="3.33203125" style="1" customWidth="1"/>
    <col min="82" max="16384" width="9.109375" style="1"/>
  </cols>
  <sheetData>
    <row r="2" spans="2:63" ht="15" customHeight="1" x14ac:dyDescent="0.25">
      <c r="B2" s="37" t="s">
        <v>32</v>
      </c>
      <c r="C2" s="32" t="s">
        <v>31</v>
      </c>
      <c r="D2" s="32" t="s">
        <v>16</v>
      </c>
      <c r="E2" s="31" t="s">
        <v>17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1" t="s">
        <v>27</v>
      </c>
      <c r="Q2" s="31"/>
      <c r="R2" s="31"/>
      <c r="S2" s="31"/>
      <c r="T2" s="31"/>
      <c r="U2" s="31"/>
      <c r="V2" s="31"/>
      <c r="W2" s="31"/>
      <c r="X2" s="31"/>
      <c r="Y2" s="31"/>
      <c r="Z2" s="31"/>
      <c r="AA2" s="31" t="s">
        <v>28</v>
      </c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 t="s">
        <v>29</v>
      </c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27" t="s">
        <v>15</v>
      </c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9"/>
    </row>
    <row r="3" spans="2:63" ht="15" customHeight="1" x14ac:dyDescent="0.25">
      <c r="B3" s="38"/>
      <c r="C3" s="32"/>
      <c r="D3" s="32"/>
      <c r="E3" s="30" t="s">
        <v>18</v>
      </c>
      <c r="F3" s="30"/>
      <c r="G3" s="30"/>
      <c r="H3" s="30"/>
      <c r="I3" s="30" t="s">
        <v>20</v>
      </c>
      <c r="J3" s="30"/>
      <c r="K3" s="30"/>
      <c r="L3" s="30" t="s">
        <v>19</v>
      </c>
      <c r="M3" s="30"/>
      <c r="N3" s="30"/>
      <c r="O3" s="30"/>
      <c r="P3" s="30" t="s">
        <v>18</v>
      </c>
      <c r="Q3" s="30"/>
      <c r="R3" s="30"/>
      <c r="S3" s="30"/>
      <c r="T3" s="30" t="s">
        <v>20</v>
      </c>
      <c r="U3" s="30"/>
      <c r="V3" s="30"/>
      <c r="W3" s="30" t="s">
        <v>19</v>
      </c>
      <c r="X3" s="30"/>
      <c r="Y3" s="30"/>
      <c r="Z3" s="30"/>
      <c r="AA3" s="30" t="s">
        <v>18</v>
      </c>
      <c r="AB3" s="30"/>
      <c r="AC3" s="30"/>
      <c r="AD3" s="30"/>
      <c r="AE3" s="30" t="s">
        <v>20</v>
      </c>
      <c r="AF3" s="30"/>
      <c r="AG3" s="30"/>
      <c r="AH3" s="30" t="s">
        <v>19</v>
      </c>
      <c r="AI3" s="30"/>
      <c r="AJ3" s="30"/>
      <c r="AK3" s="30"/>
      <c r="AL3" s="30" t="s">
        <v>18</v>
      </c>
      <c r="AM3" s="30"/>
      <c r="AN3" s="30"/>
      <c r="AO3" s="30"/>
      <c r="AP3" s="30" t="s">
        <v>20</v>
      </c>
      <c r="AQ3" s="30"/>
      <c r="AR3" s="30"/>
      <c r="AS3" s="30" t="s">
        <v>19</v>
      </c>
      <c r="AT3" s="30"/>
      <c r="AU3" s="30"/>
      <c r="AV3" s="30"/>
      <c r="AW3" s="30" t="s">
        <v>60</v>
      </c>
      <c r="AX3" s="30"/>
      <c r="AY3" s="30"/>
      <c r="AZ3" s="30" t="s">
        <v>25</v>
      </c>
      <c r="BA3" s="30"/>
      <c r="BB3" s="30"/>
      <c r="BC3" s="30" t="s">
        <v>55</v>
      </c>
      <c r="BD3" s="30"/>
      <c r="BE3" s="30"/>
      <c r="BF3" s="30" t="s">
        <v>26</v>
      </c>
      <c r="BG3" s="30"/>
      <c r="BH3" s="30"/>
      <c r="BI3" s="30" t="s">
        <v>54</v>
      </c>
      <c r="BJ3" s="30"/>
      <c r="BK3" s="30"/>
    </row>
    <row r="4" spans="2:63" x14ac:dyDescent="0.25">
      <c r="B4" s="38"/>
      <c r="C4" s="32"/>
      <c r="D4" s="32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</row>
    <row r="5" spans="2:63" x14ac:dyDescent="0.25">
      <c r="B5" s="39"/>
      <c r="C5" s="32"/>
      <c r="D5" s="32"/>
      <c r="E5" s="31" t="s">
        <v>21</v>
      </c>
      <c r="F5" s="31"/>
      <c r="G5" s="31"/>
      <c r="H5" s="31"/>
      <c r="I5" s="31" t="s">
        <v>22</v>
      </c>
      <c r="J5" s="31"/>
      <c r="K5" s="31"/>
      <c r="L5" s="31" t="s">
        <v>21</v>
      </c>
      <c r="M5" s="31"/>
      <c r="N5" s="31"/>
      <c r="O5" s="31"/>
      <c r="P5" s="31" t="s">
        <v>21</v>
      </c>
      <c r="Q5" s="31"/>
      <c r="R5" s="31"/>
      <c r="S5" s="31"/>
      <c r="T5" s="31" t="s">
        <v>22</v>
      </c>
      <c r="U5" s="31"/>
      <c r="V5" s="31"/>
      <c r="W5" s="31" t="s">
        <v>21</v>
      </c>
      <c r="X5" s="31"/>
      <c r="Y5" s="31"/>
      <c r="Z5" s="31"/>
      <c r="AA5" s="31" t="s">
        <v>21</v>
      </c>
      <c r="AB5" s="31"/>
      <c r="AC5" s="31"/>
      <c r="AD5" s="31"/>
      <c r="AE5" s="31" t="s">
        <v>22</v>
      </c>
      <c r="AF5" s="31"/>
      <c r="AG5" s="31"/>
      <c r="AH5" s="31" t="s">
        <v>21</v>
      </c>
      <c r="AI5" s="31"/>
      <c r="AJ5" s="31"/>
      <c r="AK5" s="31"/>
      <c r="AL5" s="31" t="s">
        <v>21</v>
      </c>
      <c r="AM5" s="31"/>
      <c r="AN5" s="31"/>
      <c r="AO5" s="31"/>
      <c r="AP5" s="31" t="s">
        <v>22</v>
      </c>
      <c r="AQ5" s="31"/>
      <c r="AR5" s="31"/>
      <c r="AS5" s="31" t="s">
        <v>21</v>
      </c>
      <c r="AT5" s="31"/>
      <c r="AU5" s="31"/>
      <c r="AV5" s="31"/>
      <c r="AW5" s="31" t="s">
        <v>22</v>
      </c>
      <c r="AX5" s="31"/>
      <c r="AY5" s="31"/>
      <c r="AZ5" s="31" t="s">
        <v>22</v>
      </c>
      <c r="BA5" s="31"/>
      <c r="BB5" s="31"/>
      <c r="BC5" s="31" t="s">
        <v>22</v>
      </c>
      <c r="BD5" s="31"/>
      <c r="BE5" s="31"/>
      <c r="BF5" s="31" t="s">
        <v>22</v>
      </c>
      <c r="BG5" s="31"/>
      <c r="BH5" s="31"/>
      <c r="BI5" s="31" t="s">
        <v>22</v>
      </c>
      <c r="BJ5" s="31"/>
      <c r="BK5" s="31"/>
    </row>
    <row r="6" spans="2:63" x14ac:dyDescent="0.25">
      <c r="B6" s="32">
        <v>1</v>
      </c>
      <c r="C6" s="21">
        <v>1</v>
      </c>
      <c r="D6" s="4" t="s">
        <v>63</v>
      </c>
      <c r="E6" s="33">
        <v>43108</v>
      </c>
      <c r="F6" s="33"/>
      <c r="G6" s="33"/>
      <c r="H6" s="33"/>
      <c r="I6" s="26">
        <v>14</v>
      </c>
      <c r="J6" s="26"/>
      <c r="K6" s="26"/>
      <c r="L6" s="34">
        <f>IF(E6,E6+I6-1+SUMPRODUCT((E6&gt;0)*($AK$14:$AK$24&gt;=E6)*($AO$14:$AO$24&lt;=E6+I6)*($AS$14:$AS$24)),)</f>
        <v>43121</v>
      </c>
      <c r="M6" s="35"/>
      <c r="N6" s="35"/>
      <c r="O6" s="36"/>
      <c r="P6" s="33"/>
      <c r="Q6" s="33"/>
      <c r="R6" s="33"/>
      <c r="S6" s="33"/>
      <c r="T6" s="26"/>
      <c r="U6" s="26"/>
      <c r="V6" s="26"/>
      <c r="W6" s="34">
        <f>IF(P6,P6+T6-1+SUMPRODUCT((P6&gt;0)*($AK$14:$AK$24&gt;=P6)*($AO$14:$AO$24&lt;=P6+T6)*($AS$14:$AS$24)),)</f>
        <v>0</v>
      </c>
      <c r="X6" s="35"/>
      <c r="Y6" s="35"/>
      <c r="Z6" s="36"/>
      <c r="AA6" s="33"/>
      <c r="AB6" s="33"/>
      <c r="AC6" s="33"/>
      <c r="AD6" s="33"/>
      <c r="AE6" s="26"/>
      <c r="AF6" s="26"/>
      <c r="AG6" s="26"/>
      <c r="AH6" s="34">
        <f>IF(AA6,AA6+AE6-1+SUMPRODUCT((AA6&gt;0)*($AK$14:$AK$24&gt;=AA6)*($AO$14:$AO$24&lt;=AA6+AE6)*($AS$14:$AS$24)),)</f>
        <v>0</v>
      </c>
      <c r="AI6" s="35"/>
      <c r="AJ6" s="35"/>
      <c r="AK6" s="36"/>
      <c r="AL6" s="33"/>
      <c r="AM6" s="33"/>
      <c r="AN6" s="33"/>
      <c r="AO6" s="33"/>
      <c r="AP6" s="26"/>
      <c r="AQ6" s="26"/>
      <c r="AR6" s="26"/>
      <c r="AS6" s="34">
        <f>IF(AL6,AL6+AP6-1+SUMPRODUCT((AL6&gt;0)*($AK$14:$AK$24&gt;=AL6)*($AO$14:$AO$24&lt;=AL6+AP6)*($AS$14:$AS$24)),)</f>
        <v>0</v>
      </c>
      <c r="AT6" s="35"/>
      <c r="AU6" s="35"/>
      <c r="AV6" s="36"/>
      <c r="AW6" s="26"/>
      <c r="AX6" s="26"/>
      <c r="AY6" s="26"/>
      <c r="AZ6" s="26">
        <v>28</v>
      </c>
      <c r="BA6" s="26"/>
      <c r="BB6" s="26"/>
      <c r="BC6" s="25">
        <f>AW6+AZ6</f>
        <v>28</v>
      </c>
      <c r="BD6" s="25"/>
      <c r="BE6" s="25"/>
      <c r="BF6" s="26">
        <f>I6+T6+AE6+AP6</f>
        <v>14</v>
      </c>
      <c r="BG6" s="26"/>
      <c r="BH6" s="26"/>
      <c r="BI6" s="26">
        <f>IF((BC6=BF6),"0",(AW6+AZ6)-BF6)</f>
        <v>14</v>
      </c>
      <c r="BJ6" s="26"/>
      <c r="BK6" s="26"/>
    </row>
    <row r="7" spans="2:63" x14ac:dyDescent="0.25">
      <c r="B7" s="32"/>
      <c r="C7" s="21">
        <v>2</v>
      </c>
      <c r="D7" s="4" t="s">
        <v>64</v>
      </c>
      <c r="E7" s="33"/>
      <c r="F7" s="33"/>
      <c r="G7" s="33"/>
      <c r="H7" s="33"/>
      <c r="I7" s="26"/>
      <c r="J7" s="26"/>
      <c r="K7" s="26"/>
      <c r="L7" s="34">
        <f>IF(E7,E7+I7-1+SUMPRODUCT((E7&gt;0)*($AK$14:$AK$24&gt;=E7)*($AO$14:$AO$24&lt;=E7+I7)*($AS$14:$AS$24)),)</f>
        <v>0</v>
      </c>
      <c r="M7" s="35"/>
      <c r="N7" s="35"/>
      <c r="O7" s="36"/>
      <c r="P7" s="33"/>
      <c r="Q7" s="33"/>
      <c r="R7" s="33"/>
      <c r="S7" s="33"/>
      <c r="T7" s="26"/>
      <c r="U7" s="26"/>
      <c r="V7" s="26"/>
      <c r="W7" s="34">
        <f>IF(P7,P7+T7-1+SUMPRODUCT((P7&gt;0)*($AK$14:$AK$24&gt;=P7)*($AO$14:$AO$24&lt;=P7+T7)*($AS$14:$AS$24)),)</f>
        <v>0</v>
      </c>
      <c r="X7" s="35"/>
      <c r="Y7" s="35"/>
      <c r="Z7" s="36"/>
      <c r="AA7" s="33"/>
      <c r="AB7" s="33"/>
      <c r="AC7" s="33"/>
      <c r="AD7" s="33"/>
      <c r="AE7" s="26"/>
      <c r="AF7" s="26"/>
      <c r="AG7" s="26"/>
      <c r="AH7" s="34">
        <f>IF(AA7,AA7+AE7-1+SUMPRODUCT((AA7&gt;0)*($AK$14:$AK$24&gt;=AA7)*($AO$14:$AO$24&lt;=AA7+AE7)*($AS$14:$AS$24)),)</f>
        <v>0</v>
      </c>
      <c r="AI7" s="35"/>
      <c r="AJ7" s="35"/>
      <c r="AK7" s="36"/>
      <c r="AL7" s="33"/>
      <c r="AM7" s="33"/>
      <c r="AN7" s="33"/>
      <c r="AO7" s="33"/>
      <c r="AP7" s="26"/>
      <c r="AQ7" s="26"/>
      <c r="AR7" s="26"/>
      <c r="AS7" s="34">
        <f>IF(AL7,AL7+AP7-1+SUMPRODUCT((AL7&gt;0)*($AK$14:$AK$24&gt;=AL7)*($AO$14:$AO$24&lt;=AL7+AP7)*($AS$14:$AS$24)),)</f>
        <v>0</v>
      </c>
      <c r="AT7" s="35"/>
      <c r="AU7" s="35"/>
      <c r="AV7" s="36"/>
      <c r="AW7" s="26"/>
      <c r="AX7" s="26"/>
      <c r="AY7" s="26"/>
      <c r="AZ7" s="26">
        <v>28</v>
      </c>
      <c r="BA7" s="26"/>
      <c r="BB7" s="26"/>
      <c r="BC7" s="25">
        <f t="shared" ref="BC7:BC9" si="0">AW7+AZ7</f>
        <v>28</v>
      </c>
      <c r="BD7" s="25"/>
      <c r="BE7" s="25"/>
      <c r="BF7" s="26">
        <f t="shared" ref="BF7:BF9" si="1">I7+T7+AE7+AP7</f>
        <v>0</v>
      </c>
      <c r="BG7" s="26"/>
      <c r="BH7" s="26"/>
      <c r="BI7" s="26">
        <f t="shared" ref="BI7:BI9" si="2">IF((BC7=BF7),"0",(AW7+AZ7)-BF7)</f>
        <v>28</v>
      </c>
      <c r="BJ7" s="26"/>
      <c r="BK7" s="26"/>
    </row>
    <row r="8" spans="2:63" x14ac:dyDescent="0.25">
      <c r="B8" s="32"/>
      <c r="C8" s="21">
        <v>3</v>
      </c>
      <c r="D8" s="4" t="s">
        <v>65</v>
      </c>
      <c r="E8" s="33"/>
      <c r="F8" s="33"/>
      <c r="G8" s="33"/>
      <c r="H8" s="33"/>
      <c r="I8" s="26"/>
      <c r="J8" s="26"/>
      <c r="K8" s="26"/>
      <c r="L8" s="34">
        <f>IF(E8,E8+I8-1+SUMPRODUCT((E8&gt;0)*($AK$14:$AK$24&gt;=E8)*($AO$14:$AO$24&lt;=E8+I8)*($AS$14:$AS$24)),)</f>
        <v>0</v>
      </c>
      <c r="M8" s="35"/>
      <c r="N8" s="35"/>
      <c r="O8" s="36"/>
      <c r="P8" s="33"/>
      <c r="Q8" s="33"/>
      <c r="R8" s="33"/>
      <c r="S8" s="33"/>
      <c r="T8" s="26"/>
      <c r="U8" s="26"/>
      <c r="V8" s="26"/>
      <c r="W8" s="34">
        <f>IF(P8,P8+T8-1+SUMPRODUCT((P8&gt;0)*($AK$14:$AK$24&gt;=P8)*($AO$14:$AO$24&lt;=P8+T8)*($AS$14:$AS$24)),)</f>
        <v>0</v>
      </c>
      <c r="X8" s="35"/>
      <c r="Y8" s="35"/>
      <c r="Z8" s="36"/>
      <c r="AA8" s="33"/>
      <c r="AB8" s="33"/>
      <c r="AC8" s="33"/>
      <c r="AD8" s="33"/>
      <c r="AE8" s="26"/>
      <c r="AF8" s="26"/>
      <c r="AG8" s="26"/>
      <c r="AH8" s="34">
        <f>IF(AA8,AA8+AE8-1+SUMPRODUCT((AA8&gt;0)*($AK$14:$AK$24&gt;=AA8)*($AO$14:$AO$24&lt;=AA8+AE8)*($AS$14:$AS$24)),)</f>
        <v>0</v>
      </c>
      <c r="AI8" s="35"/>
      <c r="AJ8" s="35"/>
      <c r="AK8" s="36"/>
      <c r="AL8" s="33"/>
      <c r="AM8" s="33"/>
      <c r="AN8" s="33"/>
      <c r="AO8" s="33"/>
      <c r="AP8" s="26"/>
      <c r="AQ8" s="26"/>
      <c r="AR8" s="26"/>
      <c r="AS8" s="34">
        <f>IF(AL8,AL8+AP8-1+SUMPRODUCT((AL8&gt;0)*($AK$14:$AK$24&gt;=AL8)*($AO$14:$AO$24&lt;=AL8+AP8)*($AS$14:$AS$24)),)</f>
        <v>0</v>
      </c>
      <c r="AT8" s="35"/>
      <c r="AU8" s="35"/>
      <c r="AV8" s="36"/>
      <c r="AW8" s="26"/>
      <c r="AX8" s="26"/>
      <c r="AY8" s="26"/>
      <c r="AZ8" s="26">
        <v>28</v>
      </c>
      <c r="BA8" s="26"/>
      <c r="BB8" s="26"/>
      <c r="BC8" s="25">
        <f t="shared" si="0"/>
        <v>28</v>
      </c>
      <c r="BD8" s="25"/>
      <c r="BE8" s="25"/>
      <c r="BF8" s="26">
        <f t="shared" si="1"/>
        <v>0</v>
      </c>
      <c r="BG8" s="26"/>
      <c r="BH8" s="26"/>
      <c r="BI8" s="26">
        <f t="shared" si="2"/>
        <v>28</v>
      </c>
      <c r="BJ8" s="26"/>
      <c r="BK8" s="26"/>
    </row>
    <row r="9" spans="2:63" x14ac:dyDescent="0.25">
      <c r="B9" s="32"/>
      <c r="C9" s="21">
        <v>4</v>
      </c>
      <c r="D9" s="4" t="s">
        <v>66</v>
      </c>
      <c r="E9" s="33"/>
      <c r="F9" s="33"/>
      <c r="G9" s="33"/>
      <c r="H9" s="33"/>
      <c r="I9" s="26"/>
      <c r="J9" s="26"/>
      <c r="K9" s="26"/>
      <c r="L9" s="34">
        <f>IF(E9,E9+I9-1+SUMPRODUCT((E9&gt;0)*($AK$14:$AK$24&gt;=E9)*($AO$14:$AO$24&lt;=E9+I9)*($AS$14:$AS$24)),)</f>
        <v>0</v>
      </c>
      <c r="M9" s="35"/>
      <c r="N9" s="35"/>
      <c r="O9" s="36"/>
      <c r="P9" s="33"/>
      <c r="Q9" s="33"/>
      <c r="R9" s="33"/>
      <c r="S9" s="33"/>
      <c r="T9" s="26"/>
      <c r="U9" s="26"/>
      <c r="V9" s="26"/>
      <c r="W9" s="34">
        <f>IF(P9,P9+T9-1+SUMPRODUCT((P9&gt;0)*($AK$14:$AK$24&gt;=P9)*($AO$14:$AO$24&lt;=P9+T9)*($AS$14:$AS$24)),)</f>
        <v>0</v>
      </c>
      <c r="X9" s="35"/>
      <c r="Y9" s="35"/>
      <c r="Z9" s="36"/>
      <c r="AA9" s="33"/>
      <c r="AB9" s="33"/>
      <c r="AC9" s="33"/>
      <c r="AD9" s="33"/>
      <c r="AE9" s="26"/>
      <c r="AF9" s="26"/>
      <c r="AG9" s="26"/>
      <c r="AH9" s="34">
        <f>IF(AA9,AA9+AE9-1+SUMPRODUCT((AA9&gt;0)*($AK$14:$AK$24&gt;=AA9)*($AO$14:$AO$24&lt;=AA9+AE9)*($AS$14:$AS$24)),)</f>
        <v>0</v>
      </c>
      <c r="AI9" s="35"/>
      <c r="AJ9" s="35"/>
      <c r="AK9" s="36"/>
      <c r="AL9" s="33"/>
      <c r="AM9" s="33"/>
      <c r="AN9" s="33"/>
      <c r="AO9" s="33"/>
      <c r="AP9" s="26"/>
      <c r="AQ9" s="26"/>
      <c r="AR9" s="26"/>
      <c r="AS9" s="34">
        <f>IF(AL9,AL9+AP9-1+SUMPRODUCT((AL9&gt;0)*($AK$14:$AK$24&gt;=AL9)*($AO$14:$AO$24&lt;=AL9+AP9)*($AS$14:$AS$24)),)</f>
        <v>0</v>
      </c>
      <c r="AT9" s="35"/>
      <c r="AU9" s="35"/>
      <c r="AV9" s="36"/>
      <c r="AW9" s="26"/>
      <c r="AX9" s="26"/>
      <c r="AY9" s="26"/>
      <c r="AZ9" s="26">
        <v>28</v>
      </c>
      <c r="BA9" s="26"/>
      <c r="BB9" s="26"/>
      <c r="BC9" s="25">
        <f t="shared" si="0"/>
        <v>28</v>
      </c>
      <c r="BD9" s="25"/>
      <c r="BE9" s="25"/>
      <c r="BF9" s="26">
        <f t="shared" si="1"/>
        <v>0</v>
      </c>
      <c r="BG9" s="26"/>
      <c r="BH9" s="26"/>
      <c r="BI9" s="26">
        <f t="shared" si="2"/>
        <v>28</v>
      </c>
      <c r="BJ9" s="26"/>
      <c r="BK9" s="26"/>
    </row>
    <row r="10" spans="2:63" x14ac:dyDescent="0.25">
      <c r="D10" s="17">
        <f>SUMPRODUCT(--($W13&amp;D$14&amp;2018)&lt;=$AO$14:$AO$24)</f>
        <v>0</v>
      </c>
    </row>
    <row r="11" spans="2:63" x14ac:dyDescent="0.25">
      <c r="D11" s="18">
        <f>SUMPRODUCT(((--($W13&amp;D$14&amp;2018))&gt;=$E$6:$E$9)*((--($W13&amp;D$14&amp;2018))&lt;=$L$6:$L$9))</f>
        <v>1</v>
      </c>
    </row>
    <row r="12" spans="2:63" x14ac:dyDescent="0.25">
      <c r="D12" s="18">
        <f>SUMPRODUCT((--(E$13&amp;$D14&amp;2018)&gt;=$AK$14:$AK$24)*(--(E$13&amp;$D14&amp;2018)&lt;=$AO$14:$AO$24))</f>
        <v>1</v>
      </c>
    </row>
    <row r="13" spans="2:63" x14ac:dyDescent="0.25">
      <c r="C13" s="22" t="s">
        <v>31</v>
      </c>
      <c r="D13" s="21" t="s">
        <v>24</v>
      </c>
      <c r="E13" s="21">
        <v>1</v>
      </c>
      <c r="F13" s="21">
        <v>2</v>
      </c>
      <c r="G13" s="21">
        <v>3</v>
      </c>
      <c r="H13" s="21">
        <v>4</v>
      </c>
      <c r="I13" s="21">
        <v>5</v>
      </c>
      <c r="J13" s="21">
        <v>6</v>
      </c>
      <c r="K13" s="21">
        <v>7</v>
      </c>
      <c r="L13" s="21">
        <v>8</v>
      </c>
      <c r="M13" s="21">
        <v>9</v>
      </c>
      <c r="N13" s="21">
        <v>10</v>
      </c>
      <c r="O13" s="21">
        <v>11</v>
      </c>
      <c r="P13" s="21">
        <v>12</v>
      </c>
      <c r="Q13" s="21">
        <v>13</v>
      </c>
      <c r="R13" s="21">
        <v>14</v>
      </c>
      <c r="S13" s="21">
        <v>15</v>
      </c>
      <c r="T13" s="21">
        <v>16</v>
      </c>
      <c r="U13" s="21">
        <v>17</v>
      </c>
      <c r="V13" s="21">
        <v>18</v>
      </c>
      <c r="W13" s="21">
        <v>19</v>
      </c>
      <c r="X13" s="21">
        <v>20</v>
      </c>
      <c r="Y13" s="21">
        <v>21</v>
      </c>
      <c r="Z13" s="21">
        <v>22</v>
      </c>
      <c r="AA13" s="21">
        <v>23</v>
      </c>
      <c r="AB13" s="21">
        <v>24</v>
      </c>
      <c r="AC13" s="21">
        <v>25</v>
      </c>
      <c r="AD13" s="21">
        <v>26</v>
      </c>
      <c r="AE13" s="21">
        <v>27</v>
      </c>
      <c r="AF13" s="21">
        <v>28</v>
      </c>
      <c r="AG13" s="21">
        <v>29</v>
      </c>
      <c r="AH13" s="21">
        <v>30</v>
      </c>
      <c r="AI13" s="21">
        <v>31</v>
      </c>
      <c r="AK13" s="44" t="s">
        <v>14</v>
      </c>
      <c r="AL13" s="44"/>
      <c r="AM13" s="44"/>
      <c r="AN13" s="44"/>
      <c r="AO13" s="44"/>
      <c r="AP13" s="44"/>
      <c r="AQ13" s="44"/>
      <c r="AR13" s="44"/>
      <c r="AS13" s="44"/>
      <c r="AT13" s="44"/>
      <c r="AU13" s="44"/>
    </row>
    <row r="14" spans="2:63" x14ac:dyDescent="0.25">
      <c r="C14" s="22">
        <v>1</v>
      </c>
      <c r="D14" s="4" t="s">
        <v>0</v>
      </c>
      <c r="E14" s="7" t="str">
        <f>IF(OR(Пер+Втор+Трет+Четв&gt;1),"Х",IF(Празд,"П",""))</f>
        <v/>
      </c>
      <c r="F14" s="8" t="str">
        <f t="shared" ref="E14:AI23" si="3">IF(OR(Пер+Втор+Трет+Четв&gt;1),"Х",IF(Празд,"П",""))</f>
        <v/>
      </c>
      <c r="G14" s="46" t="str">
        <f t="shared" si="3"/>
        <v/>
      </c>
      <c r="H14" s="46" t="str">
        <f t="shared" si="3"/>
        <v/>
      </c>
      <c r="I14" s="8" t="str">
        <f t="shared" si="3"/>
        <v/>
      </c>
      <c r="J14" s="8" t="s">
        <v>30</v>
      </c>
      <c r="K14" s="8" t="s">
        <v>30</v>
      </c>
      <c r="L14" s="8" t="str">
        <f t="shared" si="3"/>
        <v/>
      </c>
      <c r="M14" s="8" t="str">
        <f t="shared" si="3"/>
        <v/>
      </c>
      <c r="N14" s="46" t="str">
        <f t="shared" si="3"/>
        <v/>
      </c>
      <c r="O14" s="46" t="str">
        <f t="shared" si="3"/>
        <v/>
      </c>
      <c r="P14" s="8" t="str">
        <f t="shared" si="3"/>
        <v/>
      </c>
      <c r="Q14" s="8" t="s">
        <v>30</v>
      </c>
      <c r="R14" s="8" t="s">
        <v>30</v>
      </c>
      <c r="S14" s="8" t="str">
        <f t="shared" si="3"/>
        <v/>
      </c>
      <c r="T14" s="8" t="str">
        <f t="shared" si="3"/>
        <v/>
      </c>
      <c r="U14" s="8" t="str">
        <f t="shared" si="3"/>
        <v/>
      </c>
      <c r="V14" s="8" t="str">
        <f t="shared" si="3"/>
        <v/>
      </c>
      <c r="W14" s="8" t="str">
        <f t="shared" si="3"/>
        <v/>
      </c>
      <c r="X14" s="8" t="s">
        <v>30</v>
      </c>
      <c r="Y14" s="8" t="s">
        <v>30</v>
      </c>
      <c r="Z14" s="10" t="str">
        <f t="shared" ref="Y14:Z14" si="4">IF(OR(Пер+Втор+Трет+Четв&gt;1),"Х",IF(Празд,"П",""))</f>
        <v/>
      </c>
      <c r="AA14" s="8" t="str">
        <f t="shared" si="3"/>
        <v/>
      </c>
      <c r="AB14" s="8" t="str">
        <f t="shared" si="3"/>
        <v/>
      </c>
      <c r="AC14" s="8" t="str">
        <f t="shared" si="3"/>
        <v/>
      </c>
      <c r="AD14" s="8" t="str">
        <f t="shared" si="3"/>
        <v/>
      </c>
      <c r="AE14" s="8" t="s">
        <v>30</v>
      </c>
      <c r="AF14" s="8" t="s">
        <v>30</v>
      </c>
      <c r="AG14" s="10" t="str">
        <f t="shared" ref="AF14:AG14" si="5">IF(OR(Пер+Втор+Трет+Четв&gt;1),"Х",IF(Празд,"П",""))</f>
        <v/>
      </c>
      <c r="AH14" s="8" t="str">
        <f t="shared" si="3"/>
        <v/>
      </c>
      <c r="AI14" s="14" t="str">
        <f t="shared" si="3"/>
        <v/>
      </c>
      <c r="AK14" s="40">
        <v>43101</v>
      </c>
      <c r="AL14" s="41"/>
      <c r="AM14" s="41"/>
      <c r="AN14" s="41"/>
      <c r="AO14" s="40">
        <v>43108</v>
      </c>
      <c r="AP14" s="41"/>
      <c r="AQ14" s="41"/>
      <c r="AR14" s="41"/>
      <c r="AS14" s="42">
        <f>IF(AK14&gt;0,AO14-AK14+1,"")</f>
        <v>8</v>
      </c>
      <c r="AT14" s="42"/>
      <c r="AU14" s="42"/>
    </row>
    <row r="15" spans="2:63" x14ac:dyDescent="0.25">
      <c r="C15" s="22">
        <v>2</v>
      </c>
      <c r="D15" s="4" t="s">
        <v>1</v>
      </c>
      <c r="E15" s="10" t="str">
        <f t="shared" ref="E15:T25" si="6">IF(OR(Пер+Втор+Трет+Четв&gt;1),"Х",IF(Празд,"П",""))</f>
        <v/>
      </c>
      <c r="F15" s="10" t="str">
        <f t="shared" si="6"/>
        <v/>
      </c>
      <c r="G15" s="10" t="s">
        <v>30</v>
      </c>
      <c r="H15" s="10" t="s">
        <v>30</v>
      </c>
      <c r="I15" s="10" t="str">
        <f t="shared" si="6"/>
        <v/>
      </c>
      <c r="J15" s="10" t="str">
        <f t="shared" si="6"/>
        <v/>
      </c>
      <c r="K15" s="10" t="str">
        <f t="shared" si="6"/>
        <v/>
      </c>
      <c r="L15" s="10" t="str">
        <f t="shared" si="6"/>
        <v/>
      </c>
      <c r="M15" s="10" t="str">
        <f t="shared" si="6"/>
        <v/>
      </c>
      <c r="N15" s="10" t="s">
        <v>30</v>
      </c>
      <c r="O15" s="10" t="s">
        <v>30</v>
      </c>
      <c r="P15" s="10" t="str">
        <f t="shared" si="6"/>
        <v/>
      </c>
      <c r="Q15" s="10" t="str">
        <f t="shared" si="6"/>
        <v/>
      </c>
      <c r="R15" s="10" t="str">
        <f t="shared" si="6"/>
        <v/>
      </c>
      <c r="S15" s="10" t="str">
        <f t="shared" si="6"/>
        <v/>
      </c>
      <c r="T15" s="10" t="str">
        <f t="shared" si="6"/>
        <v/>
      </c>
      <c r="U15" s="10" t="s">
        <v>30</v>
      </c>
      <c r="V15" s="10" t="s">
        <v>30</v>
      </c>
      <c r="W15" s="10" t="str">
        <f t="shared" si="3"/>
        <v/>
      </c>
      <c r="X15" s="10" t="str">
        <f t="shared" si="3"/>
        <v/>
      </c>
      <c r="Y15" s="10" t="str">
        <f t="shared" si="3"/>
        <v/>
      </c>
      <c r="Z15" s="10" t="str">
        <f t="shared" si="3"/>
        <v/>
      </c>
      <c r="AA15" s="10" t="str">
        <f t="shared" si="3"/>
        <v/>
      </c>
      <c r="AB15" s="10" t="s">
        <v>30</v>
      </c>
      <c r="AC15" s="10" t="s">
        <v>30</v>
      </c>
      <c r="AD15" s="10" t="str">
        <f t="shared" si="3"/>
        <v/>
      </c>
      <c r="AE15" s="10" t="str">
        <f t="shared" si="3"/>
        <v/>
      </c>
      <c r="AF15" s="10" t="str">
        <f t="shared" si="3"/>
        <v/>
      </c>
      <c r="AG15" s="5"/>
      <c r="AH15" s="5"/>
      <c r="AI15" s="6"/>
      <c r="AK15" s="40">
        <v>43154</v>
      </c>
      <c r="AL15" s="41"/>
      <c r="AM15" s="41"/>
      <c r="AN15" s="41"/>
      <c r="AO15" s="40">
        <v>43156</v>
      </c>
      <c r="AP15" s="41"/>
      <c r="AQ15" s="41"/>
      <c r="AR15" s="41"/>
      <c r="AS15" s="42">
        <f t="shared" ref="AS15:AS25" si="7">IF(AK15&gt;0,AO15-AK15+1,"")</f>
        <v>3</v>
      </c>
      <c r="AT15" s="42"/>
      <c r="AU15" s="42"/>
    </row>
    <row r="16" spans="2:63" x14ac:dyDescent="0.25">
      <c r="C16" s="22">
        <v>3</v>
      </c>
      <c r="D16" s="4" t="s">
        <v>2</v>
      </c>
      <c r="E16" s="10" t="str">
        <f t="shared" si="3"/>
        <v/>
      </c>
      <c r="F16" s="10" t="str">
        <f t="shared" si="3"/>
        <v/>
      </c>
      <c r="G16" s="10" t="s">
        <v>30</v>
      </c>
      <c r="H16" s="10" t="s">
        <v>30</v>
      </c>
      <c r="I16" s="10" t="str">
        <f t="shared" si="3"/>
        <v/>
      </c>
      <c r="J16" s="10" t="str">
        <f t="shared" si="3"/>
        <v/>
      </c>
      <c r="K16" s="10" t="str">
        <f t="shared" si="3"/>
        <v/>
      </c>
      <c r="L16" s="10" t="str">
        <f t="shared" si="3"/>
        <v/>
      </c>
      <c r="M16" s="10" t="str">
        <f t="shared" si="3"/>
        <v/>
      </c>
      <c r="N16" s="10" t="s">
        <v>30</v>
      </c>
      <c r="O16" s="10" t="s">
        <v>30</v>
      </c>
      <c r="P16" s="10" t="str">
        <f t="shared" si="3"/>
        <v/>
      </c>
      <c r="Q16" s="10" t="str">
        <f t="shared" si="3"/>
        <v/>
      </c>
      <c r="R16" s="10" t="str">
        <f t="shared" si="3"/>
        <v/>
      </c>
      <c r="S16" s="10" t="str">
        <f t="shared" si="3"/>
        <v/>
      </c>
      <c r="T16" s="10" t="str">
        <f t="shared" si="3"/>
        <v/>
      </c>
      <c r="U16" s="10" t="s">
        <v>30</v>
      </c>
      <c r="V16" s="10" t="s">
        <v>30</v>
      </c>
      <c r="W16" s="10" t="str">
        <f t="shared" si="3"/>
        <v/>
      </c>
      <c r="X16" s="10" t="str">
        <f t="shared" si="3"/>
        <v/>
      </c>
      <c r="Y16" s="10" t="str">
        <f t="shared" si="3"/>
        <v/>
      </c>
      <c r="Z16" s="10" t="str">
        <f t="shared" si="3"/>
        <v/>
      </c>
      <c r="AA16" s="10" t="str">
        <f t="shared" si="3"/>
        <v/>
      </c>
      <c r="AB16" s="10" t="s">
        <v>30</v>
      </c>
      <c r="AC16" s="10" t="s">
        <v>30</v>
      </c>
      <c r="AD16" s="10" t="str">
        <f t="shared" si="3"/>
        <v/>
      </c>
      <c r="AE16" s="10" t="str">
        <f t="shared" si="3"/>
        <v/>
      </c>
      <c r="AF16" s="10" t="str">
        <f t="shared" si="3"/>
        <v/>
      </c>
      <c r="AG16" s="10" t="str">
        <f>IF(OR(Пер+Втор+Трет+Четв&gt;1),"Х",IF(Празд,"П",""))</f>
        <v/>
      </c>
      <c r="AH16" s="10" t="str">
        <f>IF(OR(Пер+Втор+Трет+Четв&gt;1),"Х",IF(Празд,"П",""))</f>
        <v/>
      </c>
      <c r="AI16" s="15" t="s">
        <v>30</v>
      </c>
      <c r="AK16" s="40">
        <v>43167</v>
      </c>
      <c r="AL16" s="41"/>
      <c r="AM16" s="41"/>
      <c r="AN16" s="41"/>
      <c r="AO16" s="40">
        <v>43170</v>
      </c>
      <c r="AP16" s="41"/>
      <c r="AQ16" s="41"/>
      <c r="AR16" s="41"/>
      <c r="AS16" s="42">
        <f t="shared" si="7"/>
        <v>4</v>
      </c>
      <c r="AT16" s="42"/>
      <c r="AU16" s="42"/>
    </row>
    <row r="17" spans="3:47" x14ac:dyDescent="0.25">
      <c r="C17" s="22">
        <v>4</v>
      </c>
      <c r="D17" s="4" t="s">
        <v>3</v>
      </c>
      <c r="E17" s="10" t="s">
        <v>30</v>
      </c>
      <c r="F17" s="10" t="str">
        <f t="shared" si="3"/>
        <v/>
      </c>
      <c r="G17" s="10" t="str">
        <f t="shared" si="3"/>
        <v/>
      </c>
      <c r="H17" s="10" t="str">
        <f t="shared" si="3"/>
        <v/>
      </c>
      <c r="I17" s="10" t="str">
        <f t="shared" si="3"/>
        <v/>
      </c>
      <c r="J17" s="10" t="str">
        <f t="shared" si="3"/>
        <v/>
      </c>
      <c r="K17" s="10" t="s">
        <v>30</v>
      </c>
      <c r="L17" s="10" t="s">
        <v>30</v>
      </c>
      <c r="M17" s="10" t="str">
        <f t="shared" si="3"/>
        <v/>
      </c>
      <c r="N17" s="10" t="str">
        <f t="shared" si="3"/>
        <v/>
      </c>
      <c r="O17" s="10" t="str">
        <f t="shared" si="3"/>
        <v/>
      </c>
      <c r="P17" s="10" t="str">
        <f t="shared" si="3"/>
        <v/>
      </c>
      <c r="Q17" s="10" t="str">
        <f t="shared" si="3"/>
        <v/>
      </c>
      <c r="R17" s="10" t="s">
        <v>30</v>
      </c>
      <c r="S17" s="10" t="s">
        <v>30</v>
      </c>
      <c r="T17" s="10" t="str">
        <f t="shared" si="3"/>
        <v/>
      </c>
      <c r="U17" s="10" t="str">
        <f t="shared" si="3"/>
        <v/>
      </c>
      <c r="V17" s="10" t="str">
        <f t="shared" si="3"/>
        <v/>
      </c>
      <c r="W17" s="10" t="str">
        <f t="shared" si="3"/>
        <v/>
      </c>
      <c r="X17" s="10" t="str">
        <f t="shared" si="3"/>
        <v/>
      </c>
      <c r="Y17" s="10" t="s">
        <v>30</v>
      </c>
      <c r="Z17" s="10" t="s">
        <v>30</v>
      </c>
      <c r="AA17" s="10" t="str">
        <f t="shared" si="3"/>
        <v/>
      </c>
      <c r="AB17" s="10" t="str">
        <f t="shared" si="3"/>
        <v/>
      </c>
      <c r="AC17" s="10" t="str">
        <f t="shared" si="3"/>
        <v/>
      </c>
      <c r="AD17" s="10" t="str">
        <f t="shared" si="3"/>
        <v/>
      </c>
      <c r="AE17" s="10" t="str">
        <f t="shared" si="3"/>
        <v/>
      </c>
      <c r="AF17" s="10" t="s">
        <v>30</v>
      </c>
      <c r="AG17" s="10" t="s">
        <v>30</v>
      </c>
      <c r="AH17" s="10" t="str">
        <f t="shared" ref="AG17:AH17" si="8">IF(OR(Пер+Втор+Трет+Четв&gt;1),"Х",IF(Празд,"П",""))</f>
        <v/>
      </c>
      <c r="AI17" s="6"/>
      <c r="AK17" s="40">
        <v>43219</v>
      </c>
      <c r="AL17" s="41"/>
      <c r="AM17" s="41"/>
      <c r="AN17" s="41"/>
      <c r="AO17" s="40">
        <v>43220</v>
      </c>
      <c r="AP17" s="41"/>
      <c r="AQ17" s="41"/>
      <c r="AR17" s="41"/>
      <c r="AS17" s="42">
        <f t="shared" si="7"/>
        <v>2</v>
      </c>
      <c r="AT17" s="42"/>
      <c r="AU17" s="42"/>
    </row>
    <row r="18" spans="3:47" x14ac:dyDescent="0.25">
      <c r="C18" s="22">
        <v>5</v>
      </c>
      <c r="D18" s="4" t="s">
        <v>4</v>
      </c>
      <c r="E18" s="10" t="str">
        <f t="shared" si="3"/>
        <v/>
      </c>
      <c r="F18" s="10" t="str">
        <f t="shared" si="3"/>
        <v/>
      </c>
      <c r="G18" s="10" t="str">
        <f t="shared" si="3"/>
        <v/>
      </c>
      <c r="H18" s="10" t="str">
        <f t="shared" si="3"/>
        <v/>
      </c>
      <c r="I18" s="10" t="s">
        <v>30</v>
      </c>
      <c r="J18" s="10" t="s">
        <v>30</v>
      </c>
      <c r="K18" s="10" t="str">
        <f t="shared" si="3"/>
        <v/>
      </c>
      <c r="L18" s="10" t="str">
        <f t="shared" si="3"/>
        <v/>
      </c>
      <c r="M18" s="10" t="str">
        <f t="shared" si="3"/>
        <v/>
      </c>
      <c r="N18" s="10" t="str">
        <f t="shared" si="3"/>
        <v/>
      </c>
      <c r="O18" s="10" t="str">
        <f t="shared" si="3"/>
        <v/>
      </c>
      <c r="P18" s="10" t="s">
        <v>30</v>
      </c>
      <c r="Q18" s="10" t="s">
        <v>30</v>
      </c>
      <c r="R18" s="10" t="str">
        <f t="shared" si="3"/>
        <v/>
      </c>
      <c r="S18" s="10" t="str">
        <f t="shared" si="3"/>
        <v/>
      </c>
      <c r="T18" s="10" t="str">
        <f t="shared" si="3"/>
        <v/>
      </c>
      <c r="U18" s="10" t="str">
        <f t="shared" si="3"/>
        <v/>
      </c>
      <c r="V18" s="10" t="str">
        <f t="shared" si="3"/>
        <v/>
      </c>
      <c r="W18" s="10" t="s">
        <v>30</v>
      </c>
      <c r="X18" s="10" t="s">
        <v>30</v>
      </c>
      <c r="Y18" s="10" t="str">
        <f t="shared" si="3"/>
        <v/>
      </c>
      <c r="Z18" s="10" t="str">
        <f t="shared" si="3"/>
        <v/>
      </c>
      <c r="AA18" s="10" t="str">
        <f t="shared" si="3"/>
        <v/>
      </c>
      <c r="AB18" s="10" t="str">
        <f t="shared" si="3"/>
        <v/>
      </c>
      <c r="AC18" s="10" t="str">
        <f t="shared" si="3"/>
        <v/>
      </c>
      <c r="AD18" s="10" t="s">
        <v>30</v>
      </c>
      <c r="AE18" s="10" t="s">
        <v>30</v>
      </c>
      <c r="AF18" s="10" t="str">
        <f t="shared" si="3"/>
        <v/>
      </c>
      <c r="AG18" s="10" t="str">
        <f t="shared" ref="AG18:AI25" si="9">IF(OR(Пер+Втор+Трет+Четв&gt;1),"Х",IF(Празд,"П",""))</f>
        <v/>
      </c>
      <c r="AH18" s="10" t="str">
        <f t="shared" si="9"/>
        <v/>
      </c>
      <c r="AI18" s="15" t="str">
        <f>IF(OR(Пер+Втор+Трет+Четв&gt;1),"Х",IF(Празд,"П",""))</f>
        <v/>
      </c>
      <c r="AK18" s="40">
        <v>43221</v>
      </c>
      <c r="AL18" s="41"/>
      <c r="AM18" s="41"/>
      <c r="AN18" s="41"/>
      <c r="AO18" s="40">
        <v>43223</v>
      </c>
      <c r="AP18" s="41"/>
      <c r="AQ18" s="41"/>
      <c r="AR18" s="41"/>
      <c r="AS18" s="42">
        <f t="shared" ref="AS18" si="10">IF(AK18&gt;0,AO18-AK18+1,"")</f>
        <v>3</v>
      </c>
      <c r="AT18" s="42"/>
      <c r="AU18" s="42"/>
    </row>
    <row r="19" spans="3:47" x14ac:dyDescent="0.25">
      <c r="C19" s="22">
        <v>6</v>
      </c>
      <c r="D19" s="4" t="s">
        <v>5</v>
      </c>
      <c r="E19" s="10" t="str">
        <f t="shared" si="3"/>
        <v/>
      </c>
      <c r="F19" s="10" t="s">
        <v>30</v>
      </c>
      <c r="G19" s="10" t="s">
        <v>30</v>
      </c>
      <c r="H19" s="10" t="str">
        <f t="shared" si="3"/>
        <v/>
      </c>
      <c r="I19" s="10" t="str">
        <f t="shared" si="3"/>
        <v/>
      </c>
      <c r="J19" s="10" t="str">
        <f t="shared" si="3"/>
        <v/>
      </c>
      <c r="K19" s="10" t="str">
        <f t="shared" si="3"/>
        <v/>
      </c>
      <c r="L19" s="10" t="str">
        <f t="shared" si="3"/>
        <v/>
      </c>
      <c r="M19" s="10" t="s">
        <v>30</v>
      </c>
      <c r="N19" s="10" t="s">
        <v>30</v>
      </c>
      <c r="O19" s="10" t="str">
        <f t="shared" si="3"/>
        <v/>
      </c>
      <c r="P19" s="10" t="str">
        <f t="shared" si="3"/>
        <v/>
      </c>
      <c r="Q19" s="10" t="str">
        <f t="shared" si="3"/>
        <v/>
      </c>
      <c r="R19" s="10" t="str">
        <f t="shared" si="3"/>
        <v/>
      </c>
      <c r="S19" s="10" t="str">
        <f t="shared" si="3"/>
        <v/>
      </c>
      <c r="T19" s="10" t="s">
        <v>30</v>
      </c>
      <c r="U19" s="10" t="s">
        <v>30</v>
      </c>
      <c r="V19" s="10" t="str">
        <f t="shared" si="3"/>
        <v/>
      </c>
      <c r="W19" s="10" t="str">
        <f t="shared" si="3"/>
        <v/>
      </c>
      <c r="X19" s="10" t="str">
        <f t="shared" si="3"/>
        <v/>
      </c>
      <c r="Y19" s="10" t="str">
        <f t="shared" si="3"/>
        <v/>
      </c>
      <c r="Z19" s="10" t="str">
        <f t="shared" si="3"/>
        <v/>
      </c>
      <c r="AA19" s="10" t="s">
        <v>30</v>
      </c>
      <c r="AB19" s="10" t="s">
        <v>30</v>
      </c>
      <c r="AC19" s="10" t="str">
        <f t="shared" si="3"/>
        <v/>
      </c>
      <c r="AD19" s="10" t="str">
        <f t="shared" si="3"/>
        <v/>
      </c>
      <c r="AE19" s="10" t="str">
        <f t="shared" si="3"/>
        <v/>
      </c>
      <c r="AF19" s="10" t="str">
        <f t="shared" si="3"/>
        <v/>
      </c>
      <c r="AG19" s="10" t="str">
        <f t="shared" si="9"/>
        <v/>
      </c>
      <c r="AH19" s="10" t="s">
        <v>30</v>
      </c>
      <c r="AI19" s="6"/>
      <c r="AK19" s="40">
        <v>43261</v>
      </c>
      <c r="AL19" s="41"/>
      <c r="AM19" s="41"/>
      <c r="AN19" s="41"/>
      <c r="AO19" s="40">
        <v>43263</v>
      </c>
      <c r="AP19" s="41"/>
      <c r="AQ19" s="41"/>
      <c r="AR19" s="41"/>
      <c r="AS19" s="42">
        <f t="shared" si="7"/>
        <v>3</v>
      </c>
      <c r="AT19" s="42"/>
      <c r="AU19" s="42"/>
    </row>
    <row r="20" spans="3:47" x14ac:dyDescent="0.25">
      <c r="C20" s="22">
        <v>7</v>
      </c>
      <c r="D20" s="4" t="s">
        <v>6</v>
      </c>
      <c r="E20" s="10" t="s">
        <v>30</v>
      </c>
      <c r="F20" s="10" t="str">
        <f t="shared" si="3"/>
        <v/>
      </c>
      <c r="G20" s="10" t="str">
        <f t="shared" si="3"/>
        <v/>
      </c>
      <c r="H20" s="10" t="str">
        <f t="shared" si="3"/>
        <v/>
      </c>
      <c r="I20" s="10" t="str">
        <f t="shared" si="3"/>
        <v/>
      </c>
      <c r="J20" s="10" t="str">
        <f t="shared" si="3"/>
        <v/>
      </c>
      <c r="K20" s="10" t="s">
        <v>30</v>
      </c>
      <c r="L20" s="10" t="s">
        <v>30</v>
      </c>
      <c r="M20" s="10" t="str">
        <f t="shared" si="3"/>
        <v/>
      </c>
      <c r="N20" s="10" t="str">
        <f t="shared" si="3"/>
        <v/>
      </c>
      <c r="O20" s="10" t="str">
        <f t="shared" si="3"/>
        <v/>
      </c>
      <c r="P20" s="10" t="str">
        <f t="shared" si="3"/>
        <v/>
      </c>
      <c r="Q20" s="10" t="str">
        <f t="shared" si="3"/>
        <v/>
      </c>
      <c r="R20" s="10" t="s">
        <v>30</v>
      </c>
      <c r="S20" s="10" t="s">
        <v>30</v>
      </c>
      <c r="T20" s="10" t="str">
        <f t="shared" si="3"/>
        <v/>
      </c>
      <c r="U20" s="10" t="str">
        <f t="shared" si="3"/>
        <v/>
      </c>
      <c r="V20" s="10" t="str">
        <f t="shared" si="3"/>
        <v/>
      </c>
      <c r="W20" s="10" t="str">
        <f t="shared" si="3"/>
        <v/>
      </c>
      <c r="X20" s="10" t="str">
        <f t="shared" si="3"/>
        <v/>
      </c>
      <c r="Y20" s="10" t="s">
        <v>30</v>
      </c>
      <c r="Z20" s="10" t="s">
        <v>30</v>
      </c>
      <c r="AA20" s="10" t="str">
        <f t="shared" si="3"/>
        <v/>
      </c>
      <c r="AB20" s="10" t="str">
        <f t="shared" si="3"/>
        <v/>
      </c>
      <c r="AC20" s="10" t="str">
        <f t="shared" si="3"/>
        <v/>
      </c>
      <c r="AD20" s="10" t="str">
        <f t="shared" si="3"/>
        <v/>
      </c>
      <c r="AE20" s="10" t="str">
        <f t="shared" si="3"/>
        <v/>
      </c>
      <c r="AF20" s="10" t="s">
        <v>30</v>
      </c>
      <c r="AG20" s="10" t="s">
        <v>30</v>
      </c>
      <c r="AH20" s="10" t="str">
        <f t="shared" si="9"/>
        <v/>
      </c>
      <c r="AI20" s="15" t="str">
        <f>IF(OR(Пер+Втор+Трет+Четв&gt;1),"Х",IF(Празд,"П",""))</f>
        <v/>
      </c>
      <c r="AK20" s="40"/>
      <c r="AL20" s="41"/>
      <c r="AM20" s="41"/>
      <c r="AN20" s="41"/>
      <c r="AO20" s="40"/>
      <c r="AP20" s="41"/>
      <c r="AQ20" s="41"/>
      <c r="AR20" s="41"/>
      <c r="AS20" s="42">
        <v>0</v>
      </c>
      <c r="AT20" s="42"/>
      <c r="AU20" s="42"/>
    </row>
    <row r="21" spans="3:47" x14ac:dyDescent="0.25">
      <c r="C21" s="22">
        <v>8</v>
      </c>
      <c r="D21" s="4" t="s">
        <v>7</v>
      </c>
      <c r="E21" s="10" t="str">
        <f t="shared" si="3"/>
        <v/>
      </c>
      <c r="F21" s="10" t="str">
        <f t="shared" si="3"/>
        <v/>
      </c>
      <c r="G21" s="10" t="str">
        <f t="shared" si="3"/>
        <v/>
      </c>
      <c r="H21" s="10" t="s">
        <v>30</v>
      </c>
      <c r="I21" s="10" t="s">
        <v>30</v>
      </c>
      <c r="J21" s="10" t="str">
        <f t="shared" si="3"/>
        <v/>
      </c>
      <c r="K21" s="10" t="str">
        <f t="shared" si="3"/>
        <v/>
      </c>
      <c r="L21" s="10" t="str">
        <f t="shared" si="3"/>
        <v/>
      </c>
      <c r="M21" s="10" t="str">
        <f t="shared" si="3"/>
        <v/>
      </c>
      <c r="N21" s="10" t="str">
        <f t="shared" si="3"/>
        <v/>
      </c>
      <c r="O21" s="10" t="s">
        <v>30</v>
      </c>
      <c r="P21" s="10" t="s">
        <v>30</v>
      </c>
      <c r="Q21" s="10" t="str">
        <f t="shared" si="3"/>
        <v/>
      </c>
      <c r="R21" s="10" t="str">
        <f t="shared" si="3"/>
        <v/>
      </c>
      <c r="S21" s="10" t="str">
        <f t="shared" si="3"/>
        <v/>
      </c>
      <c r="T21" s="10" t="str">
        <f t="shared" si="3"/>
        <v/>
      </c>
      <c r="U21" s="10" t="str">
        <f t="shared" si="3"/>
        <v/>
      </c>
      <c r="V21" s="10" t="s">
        <v>30</v>
      </c>
      <c r="W21" s="10" t="s">
        <v>30</v>
      </c>
      <c r="X21" s="10" t="str">
        <f t="shared" si="3"/>
        <v/>
      </c>
      <c r="Y21" s="10" t="str">
        <f t="shared" si="3"/>
        <v/>
      </c>
      <c r="Z21" s="10" t="str">
        <f t="shared" si="3"/>
        <v/>
      </c>
      <c r="AA21" s="10" t="str">
        <f t="shared" si="3"/>
        <v/>
      </c>
      <c r="AB21" s="10" t="str">
        <f t="shared" si="3"/>
        <v/>
      </c>
      <c r="AC21" s="10" t="s">
        <v>30</v>
      </c>
      <c r="AD21" s="10" t="s">
        <v>30</v>
      </c>
      <c r="AE21" s="10" t="str">
        <f t="shared" si="3"/>
        <v/>
      </c>
      <c r="AF21" s="10" t="str">
        <f t="shared" si="3"/>
        <v/>
      </c>
      <c r="AG21" s="10" t="str">
        <f t="shared" si="9"/>
        <v/>
      </c>
      <c r="AH21" s="10" t="str">
        <f t="shared" si="9"/>
        <v/>
      </c>
      <c r="AI21" s="15" t="str">
        <f>IF(OR(Пер+Втор+Трет+Четв&gt;1),"Х",IF(Празд,"П",""))</f>
        <v/>
      </c>
      <c r="AK21" s="40"/>
      <c r="AL21" s="41"/>
      <c r="AM21" s="41"/>
      <c r="AN21" s="41"/>
      <c r="AO21" s="40"/>
      <c r="AP21" s="41"/>
      <c r="AQ21" s="41"/>
      <c r="AR21" s="41"/>
      <c r="AS21" s="42">
        <v>0</v>
      </c>
      <c r="AT21" s="42"/>
      <c r="AU21" s="42"/>
    </row>
    <row r="22" spans="3:47" x14ac:dyDescent="0.25">
      <c r="C22" s="22">
        <v>9</v>
      </c>
      <c r="D22" s="4" t="s">
        <v>8</v>
      </c>
      <c r="E22" s="10" t="s">
        <v>30</v>
      </c>
      <c r="F22" s="10" t="s">
        <v>30</v>
      </c>
      <c r="G22" s="10" t="str">
        <f t="shared" si="3"/>
        <v/>
      </c>
      <c r="H22" s="10" t="str">
        <f t="shared" si="3"/>
        <v/>
      </c>
      <c r="I22" s="10" t="str">
        <f t="shared" si="3"/>
        <v/>
      </c>
      <c r="J22" s="10" t="str">
        <f t="shared" si="3"/>
        <v/>
      </c>
      <c r="K22" s="10" t="str">
        <f t="shared" si="3"/>
        <v/>
      </c>
      <c r="L22" s="10" t="s">
        <v>30</v>
      </c>
      <c r="M22" s="10" t="s">
        <v>30</v>
      </c>
      <c r="N22" s="10" t="str">
        <f t="shared" si="3"/>
        <v/>
      </c>
      <c r="O22" s="10" t="str">
        <f t="shared" si="3"/>
        <v/>
      </c>
      <c r="P22" s="10" t="str">
        <f t="shared" si="3"/>
        <v/>
      </c>
      <c r="Q22" s="10" t="str">
        <f t="shared" si="3"/>
        <v/>
      </c>
      <c r="R22" s="10" t="str">
        <f t="shared" si="3"/>
        <v/>
      </c>
      <c r="S22" s="10" t="s">
        <v>30</v>
      </c>
      <c r="T22" s="10" t="s">
        <v>30</v>
      </c>
      <c r="U22" s="10" t="str">
        <f t="shared" si="3"/>
        <v/>
      </c>
      <c r="V22" s="10" t="str">
        <f t="shared" si="3"/>
        <v/>
      </c>
      <c r="W22" s="10" t="str">
        <f t="shared" si="3"/>
        <v/>
      </c>
      <c r="X22" s="10" t="str">
        <f t="shared" si="3"/>
        <v/>
      </c>
      <c r="Y22" s="10" t="str">
        <f t="shared" si="3"/>
        <v/>
      </c>
      <c r="Z22" s="10" t="s">
        <v>30</v>
      </c>
      <c r="AA22" s="10" t="s">
        <v>30</v>
      </c>
      <c r="AB22" s="10" t="str">
        <f t="shared" si="3"/>
        <v/>
      </c>
      <c r="AC22" s="10" t="str">
        <f t="shared" si="3"/>
        <v/>
      </c>
      <c r="AD22" s="10" t="str">
        <f t="shared" si="3"/>
        <v/>
      </c>
      <c r="AE22" s="10" t="str">
        <f t="shared" si="3"/>
        <v/>
      </c>
      <c r="AF22" s="10" t="str">
        <f t="shared" si="3"/>
        <v/>
      </c>
      <c r="AG22" s="10" t="s">
        <v>30</v>
      </c>
      <c r="AH22" s="10" t="s">
        <v>30</v>
      </c>
      <c r="AI22" s="6"/>
      <c r="AK22" s="40"/>
      <c r="AL22" s="41"/>
      <c r="AM22" s="41"/>
      <c r="AN22" s="41"/>
      <c r="AO22" s="40"/>
      <c r="AP22" s="41"/>
      <c r="AQ22" s="41"/>
      <c r="AR22" s="41"/>
      <c r="AS22" s="42">
        <v>0</v>
      </c>
      <c r="AT22" s="42"/>
      <c r="AU22" s="42"/>
    </row>
    <row r="23" spans="3:47" x14ac:dyDescent="0.25">
      <c r="C23" s="22">
        <v>10</v>
      </c>
      <c r="D23" s="4" t="s">
        <v>9</v>
      </c>
      <c r="E23" s="10" t="str">
        <f t="shared" si="3"/>
        <v/>
      </c>
      <c r="F23" s="10" t="str">
        <f t="shared" si="3"/>
        <v/>
      </c>
      <c r="G23" s="10" t="str">
        <f t="shared" si="3"/>
        <v/>
      </c>
      <c r="H23" s="10" t="str">
        <f t="shared" si="3"/>
        <v/>
      </c>
      <c r="I23" s="10" t="str">
        <f t="shared" si="3"/>
        <v/>
      </c>
      <c r="J23" s="10" t="s">
        <v>30</v>
      </c>
      <c r="K23" s="10" t="s">
        <v>30</v>
      </c>
      <c r="L23" s="10" t="str">
        <f t="shared" si="3"/>
        <v/>
      </c>
      <c r="M23" s="10" t="str">
        <f t="shared" si="3"/>
        <v/>
      </c>
      <c r="N23" s="10" t="str">
        <f t="shared" si="3"/>
        <v/>
      </c>
      <c r="O23" s="10" t="str">
        <f t="shared" si="3"/>
        <v/>
      </c>
      <c r="P23" s="10" t="str">
        <f t="shared" si="3"/>
        <v/>
      </c>
      <c r="Q23" s="10" t="s">
        <v>30</v>
      </c>
      <c r="R23" s="10" t="s">
        <v>30</v>
      </c>
      <c r="S23" s="10" t="str">
        <f t="shared" si="3"/>
        <v/>
      </c>
      <c r="T23" s="10" t="str">
        <f t="shared" si="3"/>
        <v/>
      </c>
      <c r="U23" s="10" t="str">
        <f t="shared" si="3"/>
        <v/>
      </c>
      <c r="V23" s="10" t="str">
        <f t="shared" si="3"/>
        <v/>
      </c>
      <c r="W23" s="10" t="str">
        <f t="shared" si="3"/>
        <v/>
      </c>
      <c r="X23" s="10" t="s">
        <v>30</v>
      </c>
      <c r="Y23" s="10" t="s">
        <v>30</v>
      </c>
      <c r="Z23" s="10" t="str">
        <f t="shared" ref="Y23:AF25" si="11">IF(OR(Пер+Втор+Трет+Четв&gt;1),"Х",IF(Празд,"П",""))</f>
        <v/>
      </c>
      <c r="AA23" s="10" t="str">
        <f t="shared" si="11"/>
        <v/>
      </c>
      <c r="AB23" s="10" t="str">
        <f t="shared" si="11"/>
        <v/>
      </c>
      <c r="AC23" s="10" t="str">
        <f t="shared" si="11"/>
        <v/>
      </c>
      <c r="AD23" s="10" t="str">
        <f t="shared" si="11"/>
        <v/>
      </c>
      <c r="AE23" s="10" t="s">
        <v>30</v>
      </c>
      <c r="AF23" s="10" t="s">
        <v>30</v>
      </c>
      <c r="AG23" s="10" t="str">
        <f t="shared" si="9"/>
        <v/>
      </c>
      <c r="AH23" s="10" t="str">
        <f t="shared" si="9"/>
        <v/>
      </c>
      <c r="AI23" s="15" t="str">
        <f>IF(OR(Пер+Втор+Трет+Четв&gt;1),"Х",IF(Празд,"П",""))</f>
        <v/>
      </c>
      <c r="AK23" s="40"/>
      <c r="AL23" s="41"/>
      <c r="AM23" s="41"/>
      <c r="AN23" s="41"/>
      <c r="AO23" s="40"/>
      <c r="AP23" s="41"/>
      <c r="AQ23" s="41"/>
      <c r="AR23" s="41"/>
      <c r="AS23" s="42">
        <v>0</v>
      </c>
      <c r="AT23" s="42"/>
      <c r="AU23" s="42"/>
    </row>
    <row r="24" spans="3:47" x14ac:dyDescent="0.25">
      <c r="C24" s="22">
        <v>11</v>
      </c>
      <c r="D24" s="4" t="s">
        <v>10</v>
      </c>
      <c r="E24" s="10" t="str">
        <f t="shared" ref="E24:AF25" si="12">IF(OR(Пер+Втор+Трет+Четв&gt;1),"Х",IF(Празд,"П",""))</f>
        <v/>
      </c>
      <c r="F24" s="10" t="str">
        <f t="shared" si="12"/>
        <v/>
      </c>
      <c r="G24" s="10" t="s">
        <v>30</v>
      </c>
      <c r="H24" s="10" t="s">
        <v>30</v>
      </c>
      <c r="I24" s="10" t="str">
        <f t="shared" si="12"/>
        <v/>
      </c>
      <c r="J24" s="10" t="str">
        <f t="shared" si="12"/>
        <v/>
      </c>
      <c r="K24" s="10" t="str">
        <f t="shared" si="12"/>
        <v/>
      </c>
      <c r="L24" s="10" t="str">
        <f t="shared" si="12"/>
        <v/>
      </c>
      <c r="M24" s="10" t="str">
        <f t="shared" si="12"/>
        <v/>
      </c>
      <c r="N24" s="10" t="s">
        <v>30</v>
      </c>
      <c r="O24" s="10" t="s">
        <v>30</v>
      </c>
      <c r="P24" s="10" t="str">
        <f t="shared" si="12"/>
        <v/>
      </c>
      <c r="Q24" s="10" t="str">
        <f t="shared" si="12"/>
        <v/>
      </c>
      <c r="R24" s="10" t="str">
        <f t="shared" si="12"/>
        <v/>
      </c>
      <c r="S24" s="10" t="str">
        <f t="shared" si="12"/>
        <v/>
      </c>
      <c r="T24" s="10" t="str">
        <f t="shared" si="12"/>
        <v/>
      </c>
      <c r="U24" s="10" t="s">
        <v>30</v>
      </c>
      <c r="V24" s="10" t="s">
        <v>30</v>
      </c>
      <c r="W24" s="10" t="str">
        <f t="shared" si="12"/>
        <v/>
      </c>
      <c r="X24" s="10" t="str">
        <f t="shared" si="12"/>
        <v/>
      </c>
      <c r="Y24" s="10" t="str">
        <f t="shared" si="12"/>
        <v/>
      </c>
      <c r="Z24" s="10" t="str">
        <f t="shared" si="12"/>
        <v/>
      </c>
      <c r="AA24" s="10" t="str">
        <f t="shared" si="12"/>
        <v/>
      </c>
      <c r="AB24" s="10" t="s">
        <v>30</v>
      </c>
      <c r="AC24" s="10" t="s">
        <v>30</v>
      </c>
      <c r="AD24" s="10" t="str">
        <f t="shared" si="12"/>
        <v/>
      </c>
      <c r="AE24" s="10" t="str">
        <f t="shared" si="12"/>
        <v/>
      </c>
      <c r="AF24" s="10" t="str">
        <f t="shared" si="12"/>
        <v/>
      </c>
      <c r="AG24" s="10" t="str">
        <f t="shared" si="9"/>
        <v/>
      </c>
      <c r="AH24" s="10" t="str">
        <f t="shared" si="9"/>
        <v/>
      </c>
      <c r="AI24" s="6"/>
      <c r="AK24" s="40">
        <v>43407</v>
      </c>
      <c r="AL24" s="41"/>
      <c r="AM24" s="41"/>
      <c r="AN24" s="41"/>
      <c r="AO24" s="40">
        <v>43409</v>
      </c>
      <c r="AP24" s="41"/>
      <c r="AQ24" s="41"/>
      <c r="AR24" s="41"/>
      <c r="AS24" s="42">
        <f t="shared" si="7"/>
        <v>3</v>
      </c>
      <c r="AT24" s="42"/>
      <c r="AU24" s="42"/>
    </row>
    <row r="25" spans="3:47" x14ac:dyDescent="0.25">
      <c r="C25" s="22">
        <v>12</v>
      </c>
      <c r="D25" s="4" t="s">
        <v>11</v>
      </c>
      <c r="E25" s="11" t="s">
        <v>30</v>
      </c>
      <c r="F25" s="12" t="s">
        <v>30</v>
      </c>
      <c r="G25" s="12" t="str">
        <f t="shared" si="12"/>
        <v/>
      </c>
      <c r="H25" s="12" t="str">
        <f t="shared" si="12"/>
        <v/>
      </c>
      <c r="I25" s="12" t="str">
        <f t="shared" si="12"/>
        <v/>
      </c>
      <c r="J25" s="12" t="str">
        <f t="shared" si="12"/>
        <v/>
      </c>
      <c r="K25" s="12" t="str">
        <f t="shared" si="12"/>
        <v/>
      </c>
      <c r="L25" s="12" t="s">
        <v>30</v>
      </c>
      <c r="M25" s="12" t="s">
        <v>30</v>
      </c>
      <c r="N25" s="12" t="str">
        <f t="shared" si="12"/>
        <v/>
      </c>
      <c r="O25" s="12" t="str">
        <f t="shared" si="12"/>
        <v/>
      </c>
      <c r="P25" s="12" t="str">
        <f t="shared" si="12"/>
        <v/>
      </c>
      <c r="Q25" s="12" t="str">
        <f t="shared" si="12"/>
        <v/>
      </c>
      <c r="R25" s="12" t="str">
        <f t="shared" si="12"/>
        <v/>
      </c>
      <c r="S25" s="12" t="s">
        <v>30</v>
      </c>
      <c r="T25" s="12" t="s">
        <v>30</v>
      </c>
      <c r="U25" s="12" t="str">
        <f t="shared" si="12"/>
        <v/>
      </c>
      <c r="V25" s="12" t="str">
        <f t="shared" si="12"/>
        <v/>
      </c>
      <c r="W25" s="12" t="str">
        <f t="shared" si="12"/>
        <v/>
      </c>
      <c r="X25" s="12" t="str">
        <f t="shared" si="12"/>
        <v/>
      </c>
      <c r="Y25" s="12" t="str">
        <f t="shared" si="12"/>
        <v/>
      </c>
      <c r="Z25" s="12" t="s">
        <v>30</v>
      </c>
      <c r="AA25" s="12" t="s">
        <v>30</v>
      </c>
      <c r="AB25" s="12" t="str">
        <f t="shared" si="12"/>
        <v/>
      </c>
      <c r="AC25" s="12" t="str">
        <f t="shared" si="12"/>
        <v/>
      </c>
      <c r="AD25" s="12" t="str">
        <f t="shared" si="12"/>
        <v/>
      </c>
      <c r="AE25" s="12" t="str">
        <f t="shared" si="12"/>
        <v/>
      </c>
      <c r="AF25" s="12" t="str">
        <f t="shared" si="12"/>
        <v/>
      </c>
      <c r="AG25" s="12" t="s">
        <v>30</v>
      </c>
      <c r="AH25" s="12" t="s">
        <v>30</v>
      </c>
      <c r="AI25" s="13" t="str">
        <f t="shared" si="9"/>
        <v/>
      </c>
      <c r="AK25" s="43"/>
      <c r="AL25" s="44"/>
      <c r="AM25" s="44"/>
      <c r="AN25" s="44"/>
      <c r="AO25" s="43"/>
      <c r="AP25" s="44"/>
      <c r="AQ25" s="44"/>
      <c r="AR25" s="44"/>
      <c r="AS25" s="45" t="str">
        <f t="shared" si="7"/>
        <v/>
      </c>
      <c r="AT25" s="45"/>
      <c r="AU25" s="45"/>
    </row>
    <row r="27" spans="3:47" x14ac:dyDescent="0.25">
      <c r="E27" s="1" t="s">
        <v>61</v>
      </c>
    </row>
    <row r="28" spans="3:47" x14ac:dyDescent="0.25">
      <c r="E28" s="1" t="s">
        <v>62</v>
      </c>
    </row>
    <row r="29" spans="3:47" x14ac:dyDescent="0.25">
      <c r="E29" s="16"/>
      <c r="F29" s="2" t="s">
        <v>23</v>
      </c>
    </row>
    <row r="30" spans="3:47" x14ac:dyDescent="0.25">
      <c r="E30" s="24" t="s">
        <v>59</v>
      </c>
      <c r="F30" s="2" t="s">
        <v>57</v>
      </c>
    </row>
    <row r="31" spans="3:47" x14ac:dyDescent="0.25">
      <c r="E31" s="23"/>
      <c r="F31" s="2" t="s">
        <v>58</v>
      </c>
    </row>
  </sheetData>
  <mergeCells count="148">
    <mergeCell ref="AL2:AV2"/>
    <mergeCell ref="AW2:BK2"/>
    <mergeCell ref="E3:H4"/>
    <mergeCell ref="I3:K4"/>
    <mergeCell ref="L3:O4"/>
    <mergeCell ref="P3:S4"/>
    <mergeCell ref="T3:V4"/>
    <mergeCell ref="W3:Z4"/>
    <mergeCell ref="AA3:AD4"/>
    <mergeCell ref="AE3:AG4"/>
    <mergeCell ref="E2:O2"/>
    <mergeCell ref="P2:Z2"/>
    <mergeCell ref="AA2:AK2"/>
    <mergeCell ref="AH3:AK4"/>
    <mergeCell ref="BF3:BH4"/>
    <mergeCell ref="BI3:BK4"/>
    <mergeCell ref="AP3:AR4"/>
    <mergeCell ref="AS3:AV4"/>
    <mergeCell ref="AW3:AY4"/>
    <mergeCell ref="AZ3:BB4"/>
    <mergeCell ref="BC3:BE4"/>
    <mergeCell ref="E5:H5"/>
    <mergeCell ref="I5:K5"/>
    <mergeCell ref="L5:O5"/>
    <mergeCell ref="P5:S5"/>
    <mergeCell ref="T5:V5"/>
    <mergeCell ref="W5:Z5"/>
    <mergeCell ref="AA5:AD5"/>
    <mergeCell ref="AE5:AG5"/>
    <mergeCell ref="AL3:AO4"/>
    <mergeCell ref="AH5:AK5"/>
    <mergeCell ref="BF5:BH5"/>
    <mergeCell ref="BI5:BK5"/>
    <mergeCell ref="B6:B9"/>
    <mergeCell ref="E6:H6"/>
    <mergeCell ref="I6:K6"/>
    <mergeCell ref="L6:O6"/>
    <mergeCell ref="P6:S6"/>
    <mergeCell ref="T6:V6"/>
    <mergeCell ref="W6:Z6"/>
    <mergeCell ref="AA6:AD6"/>
    <mergeCell ref="AL5:AO5"/>
    <mergeCell ref="AP5:AR5"/>
    <mergeCell ref="AS5:AV5"/>
    <mergeCell ref="AW5:AY5"/>
    <mergeCell ref="AZ5:BB5"/>
    <mergeCell ref="BC5:BE5"/>
    <mergeCell ref="B2:B5"/>
    <mergeCell ref="C2:C5"/>
    <mergeCell ref="D2:D5"/>
    <mergeCell ref="AZ6:BB6"/>
    <mergeCell ref="BC6:BE6"/>
    <mergeCell ref="BF6:BH6"/>
    <mergeCell ref="BI6:BK6"/>
    <mergeCell ref="E7:H7"/>
    <mergeCell ref="AZ7:BB7"/>
    <mergeCell ref="BC7:BE7"/>
    <mergeCell ref="BF7:BH7"/>
    <mergeCell ref="BI7:BK7"/>
    <mergeCell ref="E8:H8"/>
    <mergeCell ref="I8:K8"/>
    <mergeCell ref="L8:O8"/>
    <mergeCell ref="P8:S8"/>
    <mergeCell ref="T8:V8"/>
    <mergeCell ref="AA7:AD7"/>
    <mergeCell ref="AE7:AG7"/>
    <mergeCell ref="AH7:AK7"/>
    <mergeCell ref="AL7:AO7"/>
    <mergeCell ref="AP7:AR7"/>
    <mergeCell ref="AS7:AV7"/>
    <mergeCell ref="BC8:BE8"/>
    <mergeCell ref="BF8:BH8"/>
    <mergeCell ref="BI8:BK8"/>
    <mergeCell ref="W8:Z8"/>
    <mergeCell ref="AA8:AD8"/>
    <mergeCell ref="AE8:AG8"/>
    <mergeCell ref="I7:K7"/>
    <mergeCell ref="L7:O7"/>
    <mergeCell ref="P7:S7"/>
    <mergeCell ref="E9:H9"/>
    <mergeCell ref="I9:K9"/>
    <mergeCell ref="L9:O9"/>
    <mergeCell ref="P9:S9"/>
    <mergeCell ref="T9:V9"/>
    <mergeCell ref="W9:Z9"/>
    <mergeCell ref="AS6:AV6"/>
    <mergeCell ref="AW6:AY6"/>
    <mergeCell ref="AW7:AY7"/>
    <mergeCell ref="T7:V7"/>
    <mergeCell ref="W7:Z7"/>
    <mergeCell ref="AE6:AG6"/>
    <mergeCell ref="AH6:AK6"/>
    <mergeCell ref="AL6:AO6"/>
    <mergeCell ref="AP6:AR6"/>
    <mergeCell ref="AS8:AV8"/>
    <mergeCell ref="AW8:AY8"/>
    <mergeCell ref="AZ8:BB8"/>
    <mergeCell ref="AW9:AY9"/>
    <mergeCell ref="AZ9:BB9"/>
    <mergeCell ref="BC9:BE9"/>
    <mergeCell ref="BF9:BH9"/>
    <mergeCell ref="BI9:BK9"/>
    <mergeCell ref="AA9:AD9"/>
    <mergeCell ref="AE9:AG9"/>
    <mergeCell ref="AH9:AK9"/>
    <mergeCell ref="AL9:AO9"/>
    <mergeCell ref="AP9:AR9"/>
    <mergeCell ref="AS9:AV9"/>
    <mergeCell ref="AH8:AK8"/>
    <mergeCell ref="AL8:AO8"/>
    <mergeCell ref="AP8:AR8"/>
    <mergeCell ref="AK13:AU13"/>
    <mergeCell ref="AK14:AN14"/>
    <mergeCell ref="AO14:AR14"/>
    <mergeCell ref="AS14:AU14"/>
    <mergeCell ref="AK17:AN17"/>
    <mergeCell ref="AO17:AR17"/>
    <mergeCell ref="AS17:AU17"/>
    <mergeCell ref="AK18:AN18"/>
    <mergeCell ref="AO18:AR18"/>
    <mergeCell ref="AS18:AU18"/>
    <mergeCell ref="AK15:AN15"/>
    <mergeCell ref="AO15:AR15"/>
    <mergeCell ref="AS15:AU15"/>
    <mergeCell ref="AK16:AN16"/>
    <mergeCell ref="AO16:AR16"/>
    <mergeCell ref="AS16:AU16"/>
    <mergeCell ref="AK21:AN21"/>
    <mergeCell ref="AO21:AR21"/>
    <mergeCell ref="AS21:AU21"/>
    <mergeCell ref="AK22:AN22"/>
    <mergeCell ref="AO22:AR22"/>
    <mergeCell ref="AS22:AU22"/>
    <mergeCell ref="AK19:AN19"/>
    <mergeCell ref="AO19:AR19"/>
    <mergeCell ref="AS19:AU19"/>
    <mergeCell ref="AK20:AN20"/>
    <mergeCell ref="AO20:AR20"/>
    <mergeCell ref="AS20:AU20"/>
    <mergeCell ref="AK25:AN25"/>
    <mergeCell ref="AO25:AR25"/>
    <mergeCell ref="AS25:AU25"/>
    <mergeCell ref="AK23:AN23"/>
    <mergeCell ref="AO23:AR23"/>
    <mergeCell ref="AS23:AU23"/>
    <mergeCell ref="AK24:AN24"/>
    <mergeCell ref="AO24:AR24"/>
    <mergeCell ref="AS24:AU24"/>
  </mergeCells>
  <conditionalFormatting sqref="E14:AI25">
    <cfRule type="expression" dxfId="1" priority="1">
      <formula>Пер+Втор+Трет+Четв&gt;1</formula>
    </cfRule>
    <cfRule type="expression" dxfId="0" priority="2">
      <formula>Пер+Втор+Трет+Четв=1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Пробоотборщики</vt:lpstr>
      <vt:lpstr>Смена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2017-10-16T17:11:00Z</dcterms:modified>
</cp:coreProperties>
</file>