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2" sheetId="2" r:id="rId1"/>
  </sheets>
  <definedNames>
    <definedName name="_xlnm._FilterDatabase" localSheetId="0" hidden="1">Лист2!$A$1:$C$89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 a="1"/>
  <c r="F7" i="2" s="1"/>
  <c r="G7" i="2" a="1"/>
  <c r="G7" i="2" s="1"/>
  <c r="H7" i="2" a="1"/>
  <c r="H7" i="2" s="1"/>
  <c r="F8" i="2" a="1"/>
  <c r="F8" i="2" s="1"/>
  <c r="G8" i="2" a="1"/>
  <c r="G8" i="2" s="1"/>
  <c r="H8" i="2" a="1"/>
  <c r="H8" i="2" s="1"/>
  <c r="F9" i="2" a="1"/>
  <c r="F9" i="2" s="1"/>
  <c r="G9" i="2" a="1"/>
  <c r="G9" i="2" s="1"/>
  <c r="H9" i="2" a="1"/>
  <c r="H9" i="2" s="1"/>
  <c r="F10" i="2" a="1"/>
  <c r="F10" i="2"/>
  <c r="G10" i="2" a="1"/>
  <c r="G10" i="2" s="1"/>
  <c r="H10" i="2" a="1"/>
  <c r="H10" i="2" s="1"/>
  <c r="F11" i="2" a="1"/>
  <c r="F11" i="2" s="1"/>
  <c r="G11" i="2" a="1"/>
  <c r="G11" i="2" s="1"/>
  <c r="H11" i="2" a="1"/>
  <c r="H11" i="2" s="1"/>
  <c r="F12" i="2" a="1"/>
  <c r="F12" i="2" s="1"/>
  <c r="G12" i="2" a="1"/>
  <c r="G12" i="2" s="1"/>
  <c r="H12" i="2" a="1"/>
  <c r="H12" i="2" s="1"/>
  <c r="F13" i="2" a="1"/>
  <c r="F13" i="2" s="1"/>
  <c r="G13" i="2" a="1"/>
  <c r="G13" i="2" s="1"/>
  <c r="H13" i="2" a="1"/>
  <c r="H13" i="2" s="1"/>
  <c r="F14" i="2" a="1"/>
  <c r="F14" i="2" s="1"/>
  <c r="G14" i="2" a="1"/>
  <c r="G14" i="2" s="1"/>
  <c r="H14" i="2" a="1"/>
  <c r="H14" i="2" s="1"/>
  <c r="J4" i="2"/>
  <c r="H19" i="2" s="1" a="1"/>
  <c r="H19" i="2" s="1"/>
  <c r="F6" i="2" a="1"/>
  <c r="F6" i="2" s="1"/>
  <c r="H4" i="2" a="1"/>
  <c r="H4" i="2" s="1"/>
  <c r="G3" i="2" a="1"/>
  <c r="G3" i="2" s="1"/>
  <c r="F16" i="2" l="1" a="1"/>
  <c r="F16" i="2" s="1"/>
  <c r="G17" i="2" a="1"/>
  <c r="G17" i="2" s="1"/>
  <c r="H18" i="2" a="1"/>
  <c r="H18" i="2" s="1"/>
  <c r="H3" i="2" a="1"/>
  <c r="H3" i="2" s="1"/>
  <c r="F5" i="2" a="1"/>
  <c r="F5" i="2" s="1"/>
  <c r="G6" i="2" a="1"/>
  <c r="G6" i="2" s="1"/>
  <c r="F15" i="2" a="1"/>
  <c r="F15" i="2" s="1"/>
  <c r="G16" i="2" a="1"/>
  <c r="G16" i="2" s="1"/>
  <c r="H17" i="2" a="1"/>
  <c r="H17" i="2" s="1"/>
  <c r="F19" i="2" a="1"/>
  <c r="F19" i="2" s="1"/>
  <c r="F4" i="2" a="1"/>
  <c r="F4" i="2" s="1"/>
  <c r="G5" i="2" a="1"/>
  <c r="G5" i="2" s="1"/>
  <c r="H6" i="2" a="1"/>
  <c r="H6" i="2" s="1"/>
  <c r="G15" i="2" a="1"/>
  <c r="G15" i="2" s="1"/>
  <c r="H16" i="2" a="1"/>
  <c r="H16" i="2" s="1"/>
  <c r="F18" i="2" a="1"/>
  <c r="F18" i="2" s="1"/>
  <c r="G19" i="2" a="1"/>
  <c r="G19" i="2" s="1"/>
  <c r="F3" i="2" a="1"/>
  <c r="F3" i="2" s="1"/>
  <c r="G4" i="2" a="1"/>
  <c r="G4" i="2" s="1"/>
  <c r="H5" i="2" a="1"/>
  <c r="H5" i="2" s="1"/>
  <c r="H15" i="2" a="1"/>
  <c r="H15" i="2" s="1"/>
  <c r="F17" i="2" a="1"/>
  <c r="F17" i="2" s="1"/>
  <c r="G18" i="2" a="1"/>
  <c r="G18" i="2" s="1"/>
  <c r="I1" i="2" l="1"/>
</calcChain>
</file>

<file path=xl/sharedStrings.xml><?xml version="1.0" encoding="utf-8"?>
<sst xmlns="http://schemas.openxmlformats.org/spreadsheetml/2006/main" count="275" uniqueCount="140">
  <si>
    <t>Детская утепленная форма (Синий / С нанесением / 122 / Без гетр) *</t>
  </si>
  <si>
    <t>Фамилия: Панов || Номер: 88</t>
  </si>
  <si>
    <t>1 шт</t>
  </si>
  <si>
    <t>Фамилия: ГАУДИЧ || Номер: 16</t>
  </si>
  <si>
    <t>Детская утепленная форма (Синий / С нанесением / 128 / Без гетр)</t>
  </si>
  <si>
    <t>Фамилия: АБРАМЕНКОВ || Номер: 95</t>
  </si>
  <si>
    <t>Детская форма (Белый / Без нанесения / 116 / S (31-31))</t>
  </si>
  <si>
    <t>-</t>
  </si>
  <si>
    <t>2 шт</t>
  </si>
  <si>
    <t>Детская форма (Белый / Без нанесения / 122 / S (31-31))</t>
  </si>
  <si>
    <t>Детская форма (Белый / С нанесением / 110 / XS (28-30)) *</t>
  </si>
  <si>
    <t>Фамилия: Грахов || Номер: 7</t>
  </si>
  <si>
    <t>Детская форма (Белый / С нанесением / 122 / S (31-31))</t>
  </si>
  <si>
    <t>Фамилия: Макаров || Номер: 16</t>
  </si>
  <si>
    <t>Детская форма (Белый / С нанесением / 122 / S (31-31)) *</t>
  </si>
  <si>
    <t>Фамилия: Артёмов || Номер: 8</t>
  </si>
  <si>
    <t>Детская форма (Белый / С нанесением / 164 / L (42-44))</t>
  </si>
  <si>
    <t>Фамилия: KRICHALOV || Номер: 7</t>
  </si>
  <si>
    <t>Детская форма (Желтый / С нанесением / 110 / XXS (25-27)) *</t>
  </si>
  <si>
    <t>Фамилия: Стародубцев || Номер: 11</t>
  </si>
  <si>
    <t>Детская форма (Желтый / С нанесением / 122 / XS (28-30))</t>
  </si>
  <si>
    <t>Фамилия: Кудряшов || Номер: 30</t>
  </si>
  <si>
    <t>Детская форма (Желтый / С нанесением / 158 / M (35-38)) *</t>
  </si>
  <si>
    <t>Фамилия: Родиков || Номер: 5</t>
  </si>
  <si>
    <t>Детская форма (Синий / С нанесением / 110 / XS (28-30)) *</t>
  </si>
  <si>
    <t>Фамилия: Ефременко || Номер: 5</t>
  </si>
  <si>
    <t>Детская форма (Синий / С нанесением / 116 / XS (28-30)) *</t>
  </si>
  <si>
    <t>Фамилия: Коченевский || Номер: 9</t>
  </si>
  <si>
    <t>Фамилия: Каменский || Номер: 11</t>
  </si>
  <si>
    <t>Детская форма (Синий / С нанесением / 116 / XXS (25-27))</t>
  </si>
  <si>
    <t>Фамилия: Горбатюк || Номер: 10</t>
  </si>
  <si>
    <t>Детская форма (Синий / С нанесением / 116 / XXS (25-27)) *</t>
  </si>
  <si>
    <t>Фамилия: Сук || Номер: 10</t>
  </si>
  <si>
    <t>Фамилия: Москвитин || Номер: 25</t>
  </si>
  <si>
    <t>Детская форма (Синий / С нанесением / 116 / Без гетр) *</t>
  </si>
  <si>
    <t>Фамилия: Арбузов || Номер: 7</t>
  </si>
  <si>
    <t>Детская форма (Синий / С нанесением / 122 / XS (28-30)) *</t>
  </si>
  <si>
    <t>Фамилия: Сергеев || Номер: 5</t>
  </si>
  <si>
    <t>Детская форма (Синий / С нанесением / 128 / S (31-31)) *</t>
  </si>
  <si>
    <t>Фамилия: Шашель || Номер: 1</t>
  </si>
  <si>
    <t>Фамилия: Скрипченко || Номер: 16</t>
  </si>
  <si>
    <t>Детская форма (Синий / С нанесением / 134 / M (35-38)) *</t>
  </si>
  <si>
    <t>Фамилия: Гончаров || Номер: 7</t>
  </si>
  <si>
    <t>Детская форма (Синий / С нанесением / 140 / S (31-31)) *</t>
  </si>
  <si>
    <t>Фамилия: Макаренко || Номер: 25</t>
  </si>
  <si>
    <t>Фамилия: Медененко || Номер: 5</t>
  </si>
  <si>
    <t>Фамилия: Федоров || Номер: 17</t>
  </si>
  <si>
    <t>Детская форма (Синий / С нанесением / 146 / M (35-38)) *</t>
  </si>
  <si>
    <t>Фамилия: Вахрутдинов || Номер: 7</t>
  </si>
  <si>
    <t>Фамилия: Наумов || Номер: 10</t>
  </si>
  <si>
    <t>Детская форма (Синий / С нанесением / 146 / Без гетр) *</t>
  </si>
  <si>
    <t>Фамилия: Сереков || Номер: 9</t>
  </si>
  <si>
    <t>Детская форма (Синий / С нанесением / 152 / M (35-38)) *</t>
  </si>
  <si>
    <t>Фамилия: Лушников || Номер: 17</t>
  </si>
  <si>
    <t>Фамилия: Гиринский || Номер: 10</t>
  </si>
  <si>
    <t>Детская форма (Синий / С нанесением / 164 / L (42-44)) *</t>
  </si>
  <si>
    <t>Фамилия: Медведко || Номер: 14</t>
  </si>
  <si>
    <t>Детская форма (Синий / С нанесением / 98 / XXS (25-27))</t>
  </si>
  <si>
    <t>Фамилия: Мишуков || Номер: 5</t>
  </si>
  <si>
    <t>Синий</t>
  </si>
  <si>
    <t>Желтый</t>
  </si>
  <si>
    <t>Белый</t>
  </si>
  <si>
    <t>Гетры новый дизайн (XS (28-30))</t>
  </si>
  <si>
    <t>—</t>
  </si>
  <si>
    <t>Гетры новый дизайн (XXS (25-27))</t>
  </si>
  <si>
    <t>Детская форма (Синий / С нанесением / 110 / XXS (25-27)) *</t>
  </si>
  <si>
    <t>Фамилия: Зильберов || Номер: 9</t>
  </si>
  <si>
    <t>Фамилия: Малыгин || Номер: 10</t>
  </si>
  <si>
    <t>Фамилия: Малыгин || Номер: 12</t>
  </si>
  <si>
    <t>Детская форма (Синий / С нанесением / 134 / S (31-31)) *</t>
  </si>
  <si>
    <t>Фамилия: Семенов || Номер: 7</t>
  </si>
  <si>
    <t>Фамилия: Петриков || Номер: 7</t>
  </si>
  <si>
    <t>Фамилия: Назимов || Номер: 17</t>
  </si>
  <si>
    <t>Детская форма (Синий / С нанесением / 146 / S (31-31)) *</t>
  </si>
  <si>
    <t>Фамилия: Нойманн || Номер: 35</t>
  </si>
  <si>
    <t>Детская форма (Синий / С нанесением / 152 / S (31-31)) *</t>
  </si>
  <si>
    <t>Фамилия: Архипов || Номер: 10</t>
  </si>
  <si>
    <t>Детская форма (Синий / С нанесением / 158 / M (35-38)) *</t>
  </si>
  <si>
    <t>Фамилия: Перцева || Номер: 13</t>
  </si>
  <si>
    <t>Поло фронт-менеджер (Синий / Без нанесения / L / Без гетр)</t>
  </si>
  <si>
    <t>Футболка тренерская короткий рукав (новый дизайн) (Синий / С нанесением / L / Без гетр)</t>
  </si>
  <si>
    <t>Нанесение: ТРЕНЕР</t>
  </si>
  <si>
    <t>5 шт</t>
  </si>
  <si>
    <t>Футболка тренерская короткий рукав (новый дизайн) (Синий / С нанесением / M / Без гетр)</t>
  </si>
  <si>
    <t>6 шт</t>
  </si>
  <si>
    <t>Футболка тренерская короткий рукав (новый дизайн) (Синий / С нанесением / S / Без гетр)</t>
  </si>
  <si>
    <t>3 шт</t>
  </si>
  <si>
    <t>Детская форма (Желтый / С нанесением / 110 / XXS (25-27))</t>
  </si>
  <si>
    <t>Фамилия: Митасов || Номер: 7</t>
  </si>
  <si>
    <t>Детская форма (Желтый / С нанесением / 116 / XS (28-30))</t>
  </si>
  <si>
    <t>Фамилия: Шалимов || Номер: 10</t>
  </si>
  <si>
    <t>Фамилия: Чупиков || Номер: 22</t>
  </si>
  <si>
    <t>Фамилия: Горелов || Номер: 57</t>
  </si>
  <si>
    <t>Фамилия: Сёмин || Номер: 11</t>
  </si>
  <si>
    <t>Детская форма (Желтый / С нанесением / 128 / S (31-31))</t>
  </si>
  <si>
    <t>Фамилия: Быков || Номер: 77</t>
  </si>
  <si>
    <t>Детская форма (Желтый / С нанесением / 128 / XS (28-30))</t>
  </si>
  <si>
    <t>Фамилия: Сомов || Номер: 8</t>
  </si>
  <si>
    <t>Детская форма (Желтый / С нанесением / 140 / S (31-31)) *</t>
  </si>
  <si>
    <t>Фамилия: Гузаиров И. || Номер: 88</t>
  </si>
  <si>
    <t>Манишка брендированная (Сетка и лого) (Оранжевый / S (116))</t>
  </si>
  <si>
    <t>Гетры новый дизайн (S (31-31))</t>
  </si>
  <si>
    <t>Мешок для обуви большой (Без нанесения / Малиновый) *</t>
  </si>
  <si>
    <t>Нанесение: Татьяна Маштакова</t>
  </si>
  <si>
    <t>1шт</t>
  </si>
  <si>
    <t>Бриджи тренерские (L)</t>
  </si>
  <si>
    <t>Бриджи тренерские (M)</t>
  </si>
  <si>
    <t>Бриджи тренерские (S)</t>
  </si>
  <si>
    <t>Футболка тренерская короткий рукав (новый дизайн) (Синий / Без нанесения / L / Без гетр)</t>
  </si>
  <si>
    <t>Футболка тренерская короткий рукав (новый дизайн) (Синий / Без нанесения / M / Без гетр)</t>
  </si>
  <si>
    <t>Футболка тренерская короткий рукав (новый дизайн) (Синий / Без нанесения / S / Без гетр)</t>
  </si>
  <si>
    <t>Взрослая форма (Синий / С нанесением / S / Без гетр)</t>
  </si>
  <si>
    <t>Фамилия: Видищев || Номер: 17</t>
  </si>
  <si>
    <t>Гетры новый дизайн (L (42-44))</t>
  </si>
  <si>
    <t>Манишка брендированная (Сетка и лого) (Зеленый / M (134))</t>
  </si>
  <si>
    <t>10 шт</t>
  </si>
  <si>
    <t>Детская форма Кубок Конфедераций (Португалия / С нанесением / 116 / Без гетр)</t>
  </si>
  <si>
    <t>Номер: 22</t>
  </si>
  <si>
    <t>Детская форма Кубок Конфедераций (Португалия / С нанесением / 122 / Без гетр)</t>
  </si>
  <si>
    <t>Фамилия: Ружьев || Номер: 25</t>
  </si>
  <si>
    <t>Взрослая форма (Белый / Без нанесения / M / L)</t>
  </si>
  <si>
    <t>Гетры новый дизайн (M (35-38))</t>
  </si>
  <si>
    <t>Мешок для обуви большой (С нанесением / Желтый) *</t>
  </si>
  <si>
    <t>Фамилия: Сыкчин || Номер: 10</t>
  </si>
  <si>
    <t>Мешок для обуви большой (С нанесением / Синий) *</t>
  </si>
  <si>
    <t>Фамилия: Никишин</t>
  </si>
  <si>
    <t>Детская форма (Белый / С нанесением / 122 / XS (28-30)) *</t>
  </si>
  <si>
    <t>Фамилия: Yerassyl M. || Номер: 10</t>
  </si>
  <si>
    <t>Мешок для обуви маленький (С нанесением / Белый) *</t>
  </si>
  <si>
    <t>Фамилия: Балагазы || Номер: 7</t>
  </si>
  <si>
    <t>Мешок для обуви маленький (С нанесением / Зеленый) *</t>
  </si>
  <si>
    <t>Мешок для обуви маленький (С нанесением / Синий) *</t>
  </si>
  <si>
    <t>4 шт</t>
  </si>
  <si>
    <t>Детская форма (Синий / С нанесением / 110 / XXS (25-27))</t>
  </si>
  <si>
    <t>Фамилия: Мильков || Номер: 13</t>
  </si>
  <si>
    <t>Детская форма</t>
  </si>
  <si>
    <t>Детская утепленная форма</t>
  </si>
  <si>
    <t>Детская форма и Детская утепленная форма</t>
  </si>
  <si>
    <t>Размер</t>
  </si>
  <si>
    <t>Выпадающий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</si>
</sst>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" fillId="0" borderId="12" xfId="0" applyFont="1" applyBorder="1" applyAlignment="1"/>
    <xf numFmtId="0" fontId="0" fillId="0" borderId="19" xfId="0" applyBorder="1"/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/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/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0" borderId="0" xfId="0" applyNumberFormat="1"/>
    <xf numFmtId="0" fontId="0" fillId="3" borderId="21" xfId="0" applyFill="1" applyBorder="1"/>
    <xf numFmtId="0" fontId="0" fillId="5" borderId="0" xfId="0" applyFill="1"/>
    <xf numFmtId="0" fontId="0" fillId="4" borderId="0" xfId="0" applyFill="1"/>
    <xf numFmtId="16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ECFF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9"/>
  <sheetViews>
    <sheetView tabSelected="1" zoomScale="90" zoomScaleNormal="90" workbookViewId="0">
      <selection activeCell="F3" sqref="F3"/>
    </sheetView>
  </sheetViews>
  <sheetFormatPr defaultRowHeight="15" x14ac:dyDescent="0.25"/>
  <cols>
    <col min="1" max="1" width="82.28515625" bestFit="1" customWidth="1"/>
    <col min="2" max="2" width="34.7109375" bestFit="1" customWidth="1"/>
    <col min="3" max="3" width="5.85546875" bestFit="1" customWidth="1"/>
    <col min="5" max="8" width="14.140625" customWidth="1"/>
    <col min="10" max="10" width="51.85546875" bestFit="1" customWidth="1"/>
  </cols>
  <sheetData>
    <row r="1" spans="1:13" ht="15.75" thickBot="1" x14ac:dyDescent="0.3">
      <c r="A1" s="1" t="s">
        <v>62</v>
      </c>
      <c r="B1" s="1" t="s">
        <v>63</v>
      </c>
      <c r="C1" s="2" t="s">
        <v>2</v>
      </c>
      <c r="E1" s="27" t="s">
        <v>137</v>
      </c>
      <c r="F1" s="28"/>
      <c r="G1" s="28"/>
      <c r="H1" s="29"/>
      <c r="I1" s="38">
        <f>SUM(F3:H19)</f>
        <v>53</v>
      </c>
      <c r="J1" s="39" t="s">
        <v>139</v>
      </c>
      <c r="K1" s="34"/>
      <c r="L1" s="34"/>
      <c r="M1" s="34"/>
    </row>
    <row r="2" spans="1:13" ht="15.75" thickBot="1" x14ac:dyDescent="0.3">
      <c r="A2" s="3" t="s">
        <v>105</v>
      </c>
      <c r="B2" s="3" t="s">
        <v>7</v>
      </c>
      <c r="C2" s="4" t="s">
        <v>2</v>
      </c>
      <c r="E2" s="30" t="s">
        <v>138</v>
      </c>
      <c r="F2" s="31" t="s">
        <v>59</v>
      </c>
      <c r="G2" s="32" t="s">
        <v>60</v>
      </c>
      <c r="H2" s="33" t="s">
        <v>61</v>
      </c>
      <c r="J2" s="36" t="s">
        <v>135</v>
      </c>
    </row>
    <row r="3" spans="1:13" ht="15.75" thickBot="1" x14ac:dyDescent="0.3">
      <c r="A3" s="3" t="s">
        <v>106</v>
      </c>
      <c r="B3" s="3" t="s">
        <v>7</v>
      </c>
      <c r="C3" s="4" t="s">
        <v>2</v>
      </c>
      <c r="E3" s="15">
        <v>98</v>
      </c>
      <c r="F3" s="16">
        <f t="array" ref="F3">SUM(IFERROR(ISNUMBER(SEARCH(CHOOSE(MATCH($E$1,$J$2:$J$4,),$J$2,$J$3,TRANSPOSE($J$2:$J$3))&amp;" ("&amp;F$2&amp;"*"&amp;$E3&amp;"*",$A$1:$A$99))*SUBSTITUTE($C$1:$C$99,"шт",),))</f>
        <v>1</v>
      </c>
      <c r="G3" s="17">
        <f t="array" ref="G3">SUM(IFERROR(ISNUMBER(SEARCH(CHOOSE(MATCH($E$1,$J$2:$J$4,),$J$2,$J$3,TRANSPOSE($J$2:$J$3))&amp;" ("&amp;G$2&amp;"*"&amp;$E3&amp;"*",$A$1:$A$99))*SUBSTITUTE($C$1:$C$99,"шт",),))</f>
        <v>0</v>
      </c>
      <c r="H3" s="18">
        <f t="array" ref="H3">SUM(IFERROR(ISNUMBER(SEARCH(CHOOSE(MATCH($E$1,$J$2:$J$4,),$J$2,$J$3,TRANSPOSE($J$2:$J$3))&amp;" ("&amp;H$2&amp;"*"&amp;$E3&amp;"*",$A$1:$A$99))*SUBSTITUTE($C$1:$C$99,"шт",),))</f>
        <v>0</v>
      </c>
      <c r="J3" s="37" t="s">
        <v>136</v>
      </c>
    </row>
    <row r="4" spans="1:13" ht="15.75" thickBot="1" x14ac:dyDescent="0.3">
      <c r="A4" s="3" t="s">
        <v>107</v>
      </c>
      <c r="B4" s="3" t="s">
        <v>7</v>
      </c>
      <c r="C4" s="4" t="s">
        <v>2</v>
      </c>
      <c r="E4" s="19">
        <v>104</v>
      </c>
      <c r="F4" s="20">
        <f t="array" ref="F4">SUM(IFERROR(ISNUMBER(SEARCH(CHOOSE(MATCH($E$1,$J$2:$J$4,),$J$2,$J$3,TRANSPOSE($J$2:$J$3))&amp;" ("&amp;F$2&amp;"*"&amp;$E4&amp;"*",$A$1:$A$99))*SUBSTITUTE($C$1:$C$99,"шт",),))</f>
        <v>0</v>
      </c>
      <c r="G4" s="21">
        <f t="array" ref="G4">SUM(IFERROR(ISNUMBER(SEARCH(CHOOSE(MATCH($E$1,$J$2:$J$4,),$J$2,$J$3,TRANSPOSE($J$2:$J$3))&amp;" ("&amp;G$2&amp;"*"&amp;$E4&amp;"*",$A$1:$A$99))*SUBSTITUTE($C$1:$C$99,"шт",),))</f>
        <v>0</v>
      </c>
      <c r="H4" s="22">
        <f t="array" ref="H4">SUM(IFERROR(ISNUMBER(SEARCH(CHOOSE(MATCH($E$1,$J$2:$J$4,),$J$2,$J$3,TRANSPOSE($J$2:$J$3))&amp;" ("&amp;H$2&amp;"*"&amp;$E4&amp;"*",$A$1:$A$99))*SUBSTITUTE($C$1:$C$99,"шт",),))</f>
        <v>0</v>
      </c>
      <c r="J4" t="str">
        <f>J2&amp;" и "&amp;J3</f>
        <v>Детская форма и Детская утепленная форма</v>
      </c>
    </row>
    <row r="5" spans="1:13" ht="15.75" thickBot="1" x14ac:dyDescent="0.3">
      <c r="A5" s="3" t="s">
        <v>120</v>
      </c>
      <c r="B5" s="3" t="s">
        <v>7</v>
      </c>
      <c r="C5" s="4" t="s">
        <v>2</v>
      </c>
      <c r="E5" s="19">
        <v>110</v>
      </c>
      <c r="F5" s="20">
        <f t="array" ref="F5">SUM(IFERROR(ISNUMBER(SEARCH(CHOOSE(MATCH($E$1,$J$2:$J$4,),$J$2,$J$3,TRANSPOSE($J$2:$J$3))&amp;" ("&amp;F$2&amp;"*"&amp;$E5&amp;"*",$A$1:$A$99))*SUBSTITUTE($C$1:$C$99,"шт",),))</f>
        <v>3</v>
      </c>
      <c r="G5" s="21">
        <f t="array" ref="G5">SUM(IFERROR(ISNUMBER(SEARCH(CHOOSE(MATCH($E$1,$J$2:$J$4,),$J$2,$J$3,TRANSPOSE($J$2:$J$3))&amp;" ("&amp;G$2&amp;"*"&amp;$E5&amp;"*",$A$1:$A$99))*SUBSTITUTE($C$1:$C$99,"шт",),))</f>
        <v>2</v>
      </c>
      <c r="H5" s="22">
        <f t="array" ref="H5">SUM(IFERROR(ISNUMBER(SEARCH(CHOOSE(MATCH($E$1,$J$2:$J$4,),$J$2,$J$3,TRANSPOSE($J$2:$J$3))&amp;" ("&amp;H$2&amp;"*"&amp;$E5&amp;"*",$A$1:$A$99))*SUBSTITUTE($C$1:$C$99,"шт",),))</f>
        <v>1</v>
      </c>
    </row>
    <row r="6" spans="1:13" ht="15.75" thickBot="1" x14ac:dyDescent="0.3">
      <c r="A6" s="3" t="s">
        <v>111</v>
      </c>
      <c r="B6" s="3" t="s">
        <v>112</v>
      </c>
      <c r="C6" s="4" t="s">
        <v>2</v>
      </c>
      <c r="E6" s="19">
        <v>116</v>
      </c>
      <c r="F6" s="20">
        <f t="array" ref="F6">SUM(IFERROR(ISNUMBER(SEARCH(CHOOSE(MATCH($E$1,$J$2:$J$4,),$J$2,$J$3,TRANSPOSE($J$2:$J$3))&amp;" ("&amp;F$2&amp;"*"&amp;$E6&amp;"*",$A$1:$A$99))*SUBSTITUTE($C$1:$C$99,"шт",),))</f>
        <v>6</v>
      </c>
      <c r="G6" s="21">
        <f t="array" ref="G6">SUM(IFERROR(ISNUMBER(SEARCH(CHOOSE(MATCH($E$1,$J$2:$J$4,),$J$2,$J$3,TRANSPOSE($J$2:$J$3))&amp;" ("&amp;G$2&amp;"*"&amp;$E6&amp;"*",$A$1:$A$99))*SUBSTITUTE($C$1:$C$99,"шт",),))</f>
        <v>1</v>
      </c>
      <c r="H6" s="22">
        <f t="array" ref="H6">SUM(IFERROR(ISNUMBER(SEARCH(CHOOSE(MATCH($E$1,$J$2:$J$4,),$J$2,$J$3,TRANSPOSE($J$2:$J$3))&amp;" ("&amp;H$2&amp;"*"&amp;$E6&amp;"*",$A$1:$A$99))*SUBSTITUTE($C$1:$C$99,"шт",),))</f>
        <v>2</v>
      </c>
    </row>
    <row r="7" spans="1:13" ht="15.75" thickBot="1" x14ac:dyDescent="0.3">
      <c r="A7" s="3" t="s">
        <v>113</v>
      </c>
      <c r="B7" s="3" t="s">
        <v>63</v>
      </c>
      <c r="C7" s="4" t="s">
        <v>2</v>
      </c>
      <c r="E7" s="19">
        <v>122</v>
      </c>
      <c r="F7" s="20">
        <f t="array" ref="F7">SUM(IFERROR(ISNUMBER(SEARCH(CHOOSE(MATCH($E$1,$J$2:$J$4,),$J$2,$J$3,TRANSPOSE($J$2:$J$3))&amp;" ("&amp;F$2&amp;"*"&amp;$E7&amp;"*",$A$1:$A$99))*SUBSTITUTE($C$1:$C$99,"шт",),))</f>
        <v>4</v>
      </c>
      <c r="G7" s="21">
        <f t="array" ref="G7">SUM(IFERROR(ISNUMBER(SEARCH(CHOOSE(MATCH($E$1,$J$2:$J$4,),$J$2,$J$3,TRANSPOSE($J$2:$J$3))&amp;" ("&amp;G$2&amp;"*"&amp;$E7&amp;"*",$A$1:$A$99))*SUBSTITUTE($C$1:$C$99,"шт",),))</f>
        <v>4</v>
      </c>
      <c r="H7" s="22">
        <f t="array" ref="H7">SUM(IFERROR(ISNUMBER(SEARCH(CHOOSE(MATCH($E$1,$J$2:$J$4,),$J$2,$J$3,TRANSPOSE($J$2:$J$3))&amp;" ("&amp;H$2&amp;"*"&amp;$E7&amp;"*",$A$1:$A$99))*SUBSTITUTE($C$1:$C$99,"шт",),))</f>
        <v>4</v>
      </c>
    </row>
    <row r="8" spans="1:13" ht="15.75" thickBot="1" x14ac:dyDescent="0.3">
      <c r="A8" s="3" t="s">
        <v>121</v>
      </c>
      <c r="B8" s="3" t="s">
        <v>63</v>
      </c>
      <c r="C8" s="4" t="s">
        <v>8</v>
      </c>
      <c r="E8" s="19">
        <v>128</v>
      </c>
      <c r="F8" s="20">
        <f t="array" ref="F8">SUM(IFERROR(ISNUMBER(SEARCH(CHOOSE(MATCH($E$1,$J$2:$J$4,),$J$2,$J$3,TRANSPOSE($J$2:$J$3))&amp;" ("&amp;F$2&amp;"*"&amp;$E8&amp;"*",$A$1:$A$99))*SUBSTITUTE($C$1:$C$99,"шт",),))</f>
        <v>4</v>
      </c>
      <c r="G8" s="21">
        <f t="array" ref="G8">SUM(IFERROR(ISNUMBER(SEARCH(CHOOSE(MATCH($E$1,$J$2:$J$4,),$J$2,$J$3,TRANSPOSE($J$2:$J$3))&amp;" ("&amp;G$2&amp;"*"&amp;$E8&amp;"*",$A$1:$A$99))*SUBSTITUTE($C$1:$C$99,"шт",),))</f>
        <v>2</v>
      </c>
      <c r="H8" s="22">
        <f t="array" ref="H8">SUM(IFERROR(ISNUMBER(SEARCH(CHOOSE(MATCH($E$1,$J$2:$J$4,),$J$2,$J$3,TRANSPOSE($J$2:$J$3))&amp;" ("&amp;H$2&amp;"*"&amp;$E8&amp;"*",$A$1:$A$99))*SUBSTITUTE($C$1:$C$99,"шт",),))</f>
        <v>0</v>
      </c>
    </row>
    <row r="9" spans="1:13" ht="15.75" thickBot="1" x14ac:dyDescent="0.3">
      <c r="A9" s="9" t="s">
        <v>121</v>
      </c>
      <c r="B9" s="9" t="s">
        <v>7</v>
      </c>
      <c r="C9" s="11" t="s">
        <v>132</v>
      </c>
      <c r="E9" s="19">
        <v>134</v>
      </c>
      <c r="F9" s="20">
        <f t="array" ref="F9">SUM(IFERROR(ISNUMBER(SEARCH(CHOOSE(MATCH($E$1,$J$2:$J$4,),$J$2,$J$3,TRANSPOSE($J$2:$J$3))&amp;" ("&amp;F$2&amp;"*"&amp;$E9&amp;"*",$A$1:$A$99))*SUBSTITUTE($C$1:$C$99,"шт",),))</f>
        <v>2</v>
      </c>
      <c r="G9" s="21">
        <f t="array" ref="G9">SUM(IFERROR(ISNUMBER(SEARCH(CHOOSE(MATCH($E$1,$J$2:$J$4,),$J$2,$J$3,TRANSPOSE($J$2:$J$3))&amp;" ("&amp;G$2&amp;"*"&amp;$E9&amp;"*",$A$1:$A$99))*SUBSTITUTE($C$1:$C$99,"шт",),))</f>
        <v>0</v>
      </c>
      <c r="H9" s="22">
        <f t="array" ref="H9">SUM(IFERROR(ISNUMBER(SEARCH(CHOOSE(MATCH($E$1,$J$2:$J$4,),$J$2,$J$3,TRANSPOSE($J$2:$J$3))&amp;" ("&amp;H$2&amp;"*"&amp;$E9&amp;"*",$A$1:$A$99))*SUBSTITUTE($C$1:$C$99,"шт",),))</f>
        <v>0</v>
      </c>
    </row>
    <row r="10" spans="1:13" ht="15.75" thickBot="1" x14ac:dyDescent="0.3">
      <c r="A10" s="3" t="s">
        <v>101</v>
      </c>
      <c r="B10" s="3" t="s">
        <v>7</v>
      </c>
      <c r="C10" s="4" t="s">
        <v>8</v>
      </c>
      <c r="E10" s="19">
        <v>140</v>
      </c>
      <c r="F10" s="20">
        <f t="array" ref="F10">SUM(IFERROR(ISNUMBER(SEARCH(CHOOSE(MATCH($E$1,$J$2:$J$4,),$J$2,$J$3,TRANSPOSE($J$2:$J$3))&amp;" ("&amp;F$2&amp;"*"&amp;$E10&amp;"*",$A$1:$A$99))*SUBSTITUTE($C$1:$C$99,"шт",),))</f>
        <v>3</v>
      </c>
      <c r="G10" s="21">
        <f t="array" ref="G10">SUM(IFERROR(ISNUMBER(SEARCH(CHOOSE(MATCH($E$1,$J$2:$J$4,),$J$2,$J$3,TRANSPOSE($J$2:$J$3))&amp;" ("&amp;G$2&amp;"*"&amp;$E10&amp;"*",$A$1:$A$99))*SUBSTITUTE($C$1:$C$99,"шт",),))</f>
        <v>1</v>
      </c>
      <c r="H10" s="22">
        <f t="array" ref="H10">SUM(IFERROR(ISNUMBER(SEARCH(CHOOSE(MATCH($E$1,$J$2:$J$4,),$J$2,$J$3,TRANSPOSE($J$2:$J$3))&amp;" ("&amp;H$2&amp;"*"&amp;$E10&amp;"*",$A$1:$A$99))*SUBSTITUTE($C$1:$C$99,"шт",),))</f>
        <v>0</v>
      </c>
    </row>
    <row r="11" spans="1:13" ht="15.75" thickBot="1" x14ac:dyDescent="0.3">
      <c r="A11" s="5" t="s">
        <v>101</v>
      </c>
      <c r="B11" s="5" t="s">
        <v>63</v>
      </c>
      <c r="C11" s="6" t="s">
        <v>2</v>
      </c>
      <c r="E11" s="19">
        <v>146</v>
      </c>
      <c r="F11" s="20">
        <f t="array" ref="F11">SUM(IFERROR(ISNUMBER(SEARCH(CHOOSE(MATCH($E$1,$J$2:$J$4,),$J$2,$J$3,TRANSPOSE($J$2:$J$3))&amp;" ("&amp;F$2&amp;"*"&amp;$E11&amp;"*",$A$1:$A$99))*SUBSTITUTE($C$1:$C$99,"шт",),))</f>
        <v>6</v>
      </c>
      <c r="G11" s="21">
        <f t="array" ref="G11">SUM(IFERROR(ISNUMBER(SEARCH(CHOOSE(MATCH($E$1,$J$2:$J$4,),$J$2,$J$3,TRANSPOSE($J$2:$J$3))&amp;" ("&amp;G$2&amp;"*"&amp;$E11&amp;"*",$A$1:$A$99))*SUBSTITUTE($C$1:$C$99,"шт",),))</f>
        <v>0</v>
      </c>
      <c r="H11" s="22">
        <f t="array" ref="H11">SUM(IFERROR(ISNUMBER(SEARCH(CHOOSE(MATCH($E$1,$J$2:$J$4,),$J$2,$J$3,TRANSPOSE($J$2:$J$3))&amp;" ("&amp;H$2&amp;"*"&amp;$E11&amp;"*",$A$1:$A$99))*SUBSTITUTE($C$1:$C$99,"шт",),))</f>
        <v>0</v>
      </c>
    </row>
    <row r="12" spans="1:13" ht="15.75" thickBot="1" x14ac:dyDescent="0.3">
      <c r="A12" s="3" t="s">
        <v>101</v>
      </c>
      <c r="B12" s="3" t="s">
        <v>63</v>
      </c>
      <c r="C12" s="4" t="s">
        <v>8</v>
      </c>
      <c r="E12" s="19">
        <v>152</v>
      </c>
      <c r="F12" s="20">
        <f t="array" ref="F12">SUM(IFERROR(ISNUMBER(SEARCH(CHOOSE(MATCH($E$1,$J$2:$J$4,),$J$2,$J$3,TRANSPOSE($J$2:$J$3))&amp;" ("&amp;F$2&amp;"*"&amp;$E12&amp;"*",$A$1:$A$99))*SUBSTITUTE($C$1:$C$99,"шт",),))</f>
        <v>3</v>
      </c>
      <c r="G12" s="21">
        <f t="array" ref="G12">SUM(IFERROR(ISNUMBER(SEARCH(CHOOSE(MATCH($E$1,$J$2:$J$4,),$J$2,$J$3,TRANSPOSE($J$2:$J$3))&amp;" ("&amp;G$2&amp;"*"&amp;$E12&amp;"*",$A$1:$A$99))*SUBSTITUTE($C$1:$C$99,"шт",),))</f>
        <v>0</v>
      </c>
      <c r="H12" s="22">
        <f t="array" ref="H12">SUM(IFERROR(ISNUMBER(SEARCH(CHOOSE(MATCH($E$1,$J$2:$J$4,),$J$2,$J$3,TRANSPOSE($J$2:$J$3))&amp;" ("&amp;H$2&amp;"*"&amp;$E12&amp;"*",$A$1:$A$99))*SUBSTITUTE($C$1:$C$99,"шт",),))</f>
        <v>0</v>
      </c>
    </row>
    <row r="13" spans="1:13" ht="15.75" thickBot="1" x14ac:dyDescent="0.3">
      <c r="A13" s="9" t="s">
        <v>101</v>
      </c>
      <c r="B13" s="9" t="s">
        <v>7</v>
      </c>
      <c r="C13" s="11" t="s">
        <v>8</v>
      </c>
      <c r="E13" s="35">
        <v>158</v>
      </c>
      <c r="F13" s="20">
        <f t="array" ref="F13">SUM(IFERROR(ISNUMBER(SEARCH(CHOOSE(MATCH($E$1,$J$2:$J$4,),$J$2,$J$3,TRANSPOSE($J$2:$J$3))&amp;" ("&amp;F$2&amp;"*"&amp;$E13&amp;"*",$A$1:$A$99))*SUBSTITUTE($C$1:$C$99,"шт",),))</f>
        <v>1</v>
      </c>
      <c r="G13" s="21">
        <f t="array" ref="G13">SUM(IFERROR(ISNUMBER(SEARCH(CHOOSE(MATCH($E$1,$J$2:$J$4,),$J$2,$J$3,TRANSPOSE($J$2:$J$3))&amp;" ("&amp;G$2&amp;"*"&amp;$E13&amp;"*",$A$1:$A$99))*SUBSTITUTE($C$1:$C$99,"шт",),))</f>
        <v>1</v>
      </c>
      <c r="H13" s="22">
        <f t="array" ref="H13">SUM(IFERROR(ISNUMBER(SEARCH(CHOOSE(MATCH($E$1,$J$2:$J$4,),$J$2,$J$3,TRANSPOSE($J$2:$J$3))&amp;" ("&amp;H$2&amp;"*"&amp;$E13&amp;"*",$A$1:$A$99))*SUBSTITUTE($C$1:$C$99,"шт",),))</f>
        <v>0</v>
      </c>
    </row>
    <row r="14" spans="1:13" ht="15.75" thickBot="1" x14ac:dyDescent="0.3">
      <c r="A14" s="3" t="s">
        <v>62</v>
      </c>
      <c r="B14" s="3" t="s">
        <v>7</v>
      </c>
      <c r="C14" s="4" t="s">
        <v>2</v>
      </c>
      <c r="E14" s="19">
        <v>160</v>
      </c>
      <c r="F14" s="20">
        <f t="array" ref="F14">SUM(IFERROR(ISNUMBER(SEARCH(CHOOSE(MATCH($E$1,$J$2:$J$4,),$J$2,$J$3,TRANSPOSE($J$2:$J$3))&amp;" ("&amp;F$2&amp;"*"&amp;$E14&amp;"*",$A$1:$A$99))*SUBSTITUTE($C$1:$C$99,"шт",),))</f>
        <v>0</v>
      </c>
      <c r="G14" s="21">
        <f t="array" ref="G14">SUM(IFERROR(ISNUMBER(SEARCH(CHOOSE(MATCH($E$1,$J$2:$J$4,),$J$2,$J$3,TRANSPOSE($J$2:$J$3))&amp;" ("&amp;G$2&amp;"*"&amp;$E14&amp;"*",$A$1:$A$99))*SUBSTITUTE($C$1:$C$99,"шт",),))</f>
        <v>0</v>
      </c>
      <c r="H14" s="22">
        <f t="array" ref="H14">SUM(IFERROR(ISNUMBER(SEARCH(CHOOSE(MATCH($E$1,$J$2:$J$4,),$J$2,$J$3,TRANSPOSE($J$2:$J$3))&amp;" ("&amp;H$2&amp;"*"&amp;$E14&amp;"*",$A$1:$A$99))*SUBSTITUTE($C$1:$C$99,"шт",),))</f>
        <v>0</v>
      </c>
    </row>
    <row r="15" spans="1:13" ht="15.75" thickBot="1" x14ac:dyDescent="0.3">
      <c r="A15" s="5" t="s">
        <v>62</v>
      </c>
      <c r="B15" s="5" t="s">
        <v>63</v>
      </c>
      <c r="C15" s="6" t="s">
        <v>8</v>
      </c>
      <c r="E15" s="19">
        <v>162</v>
      </c>
      <c r="F15" s="20">
        <f t="array" ref="F15">SUM(IFERROR(ISNUMBER(SEARCH(CHOOSE(MATCH($E$1,$J$2:$J$4,),$J$2,$J$3,TRANSPOSE($J$2:$J$3))&amp;" ("&amp;F$2&amp;"*"&amp;$E15&amp;"*",$A$1:$A$99))*SUBSTITUTE($C$1:$C$99,"шт",),))</f>
        <v>0</v>
      </c>
      <c r="G15" s="21">
        <f t="array" ref="G15">SUM(IFERROR(ISNUMBER(SEARCH(CHOOSE(MATCH($E$1,$J$2:$J$4,),$J$2,$J$3,TRANSPOSE($J$2:$J$3))&amp;" ("&amp;G$2&amp;"*"&amp;$E15&amp;"*",$A$1:$A$99))*SUBSTITUTE($C$1:$C$99,"шт",),))</f>
        <v>0</v>
      </c>
      <c r="H15" s="22">
        <f t="array" ref="H15">SUM(IFERROR(ISNUMBER(SEARCH(CHOOSE(MATCH($E$1,$J$2:$J$4,),$J$2,$J$3,TRANSPOSE($J$2:$J$3))&amp;" ("&amp;H$2&amp;"*"&amp;$E15&amp;"*",$A$1:$A$99))*SUBSTITUTE($C$1:$C$99,"шт",),))</f>
        <v>0</v>
      </c>
    </row>
    <row r="16" spans="1:13" ht="15.75" thickBot="1" x14ac:dyDescent="0.3">
      <c r="A16" s="9" t="s">
        <v>62</v>
      </c>
      <c r="B16" s="9" t="s">
        <v>7</v>
      </c>
      <c r="C16" s="11" t="s">
        <v>8</v>
      </c>
      <c r="E16" s="19">
        <v>164</v>
      </c>
      <c r="F16" s="20">
        <f t="array" ref="F16">SUM(IFERROR(ISNUMBER(SEARCH(CHOOSE(MATCH($E$1,$J$2:$J$4,),$J$2,$J$3,TRANSPOSE($J$2:$J$3))&amp;" ("&amp;F$2&amp;"*"&amp;$E16&amp;"*",$A$1:$A$99))*SUBSTITUTE($C$1:$C$99,"шт",),))</f>
        <v>1</v>
      </c>
      <c r="G16" s="21">
        <f t="array" ref="G16">SUM(IFERROR(ISNUMBER(SEARCH(CHOOSE(MATCH($E$1,$J$2:$J$4,),$J$2,$J$3,TRANSPOSE($J$2:$J$3))&amp;" ("&amp;G$2&amp;"*"&amp;$E16&amp;"*",$A$1:$A$99))*SUBSTITUTE($C$1:$C$99,"шт",),))</f>
        <v>0</v>
      </c>
      <c r="H16" s="22">
        <f t="array" ref="H16">SUM(IFERROR(ISNUMBER(SEARCH(CHOOSE(MATCH($E$1,$J$2:$J$4,),$J$2,$J$3,TRANSPOSE($J$2:$J$3))&amp;" ("&amp;H$2&amp;"*"&amp;$E16&amp;"*",$A$1:$A$99))*SUBSTITUTE($C$1:$C$99,"шт",),))</f>
        <v>1</v>
      </c>
    </row>
    <row r="17" spans="1:8" ht="15.75" thickBot="1" x14ac:dyDescent="0.3">
      <c r="A17" s="3" t="s">
        <v>64</v>
      </c>
      <c r="B17" s="3" t="s">
        <v>63</v>
      </c>
      <c r="C17" s="4" t="s">
        <v>2</v>
      </c>
      <c r="E17" s="19">
        <v>166</v>
      </c>
      <c r="F17" s="20">
        <f t="array" ref="F17">SUM(IFERROR(ISNUMBER(SEARCH(CHOOSE(MATCH($E$1,$J$2:$J$4,),$J$2,$J$3,TRANSPOSE($J$2:$J$3))&amp;" ("&amp;F$2&amp;"*"&amp;$E17&amp;"*",$A$1:$A$99))*SUBSTITUTE($C$1:$C$99,"шт",),))</f>
        <v>0</v>
      </c>
      <c r="G17" s="21">
        <f t="array" ref="G17">SUM(IFERROR(ISNUMBER(SEARCH(CHOOSE(MATCH($E$1,$J$2:$J$4,),$J$2,$J$3,TRANSPOSE($J$2:$J$3))&amp;" ("&amp;G$2&amp;"*"&amp;$E17&amp;"*",$A$1:$A$99))*SUBSTITUTE($C$1:$C$99,"шт",),))</f>
        <v>0</v>
      </c>
      <c r="H17" s="22">
        <f t="array" ref="H17">SUM(IFERROR(ISNUMBER(SEARCH(CHOOSE(MATCH($E$1,$J$2:$J$4,),$J$2,$J$3,TRANSPOSE($J$2:$J$3))&amp;" ("&amp;H$2&amp;"*"&amp;$E17&amp;"*",$A$1:$A$99))*SUBSTITUTE($C$1:$C$99,"шт",),))</f>
        <v>0</v>
      </c>
    </row>
    <row r="18" spans="1:8" ht="15.75" thickBot="1" x14ac:dyDescent="0.3">
      <c r="A18" s="3" t="s">
        <v>64</v>
      </c>
      <c r="B18" s="3" t="s">
        <v>63</v>
      </c>
      <c r="C18" s="4" t="s">
        <v>8</v>
      </c>
      <c r="E18" s="19">
        <v>168</v>
      </c>
      <c r="F18" s="20">
        <f t="array" ref="F18">SUM(IFERROR(ISNUMBER(SEARCH(CHOOSE(MATCH($E$1,$J$2:$J$4,),$J$2,$J$3,TRANSPOSE($J$2:$J$3))&amp;" ("&amp;F$2&amp;"*"&amp;$E18&amp;"*",$A$1:$A$99))*SUBSTITUTE($C$1:$C$99,"шт",),))</f>
        <v>0</v>
      </c>
      <c r="G18" s="21">
        <f t="array" ref="G18">SUM(IFERROR(ISNUMBER(SEARCH(CHOOSE(MATCH($E$1,$J$2:$J$4,),$J$2,$J$3,TRANSPOSE($J$2:$J$3))&amp;" ("&amp;G$2&amp;"*"&amp;$E18&amp;"*",$A$1:$A$99))*SUBSTITUTE($C$1:$C$99,"шт",),))</f>
        <v>0</v>
      </c>
      <c r="H18" s="22">
        <f t="array" ref="H18">SUM(IFERROR(ISNUMBER(SEARCH(CHOOSE(MATCH($E$1,$J$2:$J$4,),$J$2,$J$3,TRANSPOSE($J$2:$J$3))&amp;" ("&amp;H$2&amp;"*"&amp;$E18&amp;"*",$A$1:$A$99))*SUBSTITUTE($C$1:$C$99,"шт",),))</f>
        <v>0</v>
      </c>
    </row>
    <row r="19" spans="1:8" ht="15.75" thickBot="1" x14ac:dyDescent="0.3">
      <c r="A19" s="3" t="s">
        <v>64</v>
      </c>
      <c r="B19" s="3" t="s">
        <v>63</v>
      </c>
      <c r="C19" s="4" t="s">
        <v>8</v>
      </c>
      <c r="E19" s="23">
        <v>170</v>
      </c>
      <c r="F19" s="24">
        <f t="array" ref="F19">SUM(IFERROR(ISNUMBER(SEARCH(CHOOSE(MATCH($E$1,$J$2:$J$4,),$J$2,$J$3,TRANSPOSE($J$2:$J$3))&amp;" ("&amp;F$2&amp;"*"&amp;$E19&amp;"*",$A$1:$A$99))*SUBSTITUTE($C$1:$C$99,"шт",),))</f>
        <v>0</v>
      </c>
      <c r="G19" s="25">
        <f t="array" ref="G19">SUM(IFERROR(ISNUMBER(SEARCH(CHOOSE(MATCH($E$1,$J$2:$J$4,),$J$2,$J$3,TRANSPOSE($J$2:$J$3))&amp;" ("&amp;G$2&amp;"*"&amp;$E19&amp;"*",$A$1:$A$99))*SUBSTITUTE($C$1:$C$99,"шт",),))</f>
        <v>0</v>
      </c>
      <c r="H19" s="26">
        <f t="array" ref="H19">SUM(IFERROR(ISNUMBER(SEARCH(CHOOSE(MATCH($E$1,$J$2:$J$4,),$J$2,$J$3,TRANSPOSE($J$2:$J$3))&amp;" ("&amp;H$2&amp;"*"&amp;$E19&amp;"*",$A$1:$A$99))*SUBSTITUTE($C$1:$C$99,"шт",),))</f>
        <v>0</v>
      </c>
    </row>
    <row r="20" spans="1:8" ht="15.75" thickBot="1" x14ac:dyDescent="0.3">
      <c r="A20" s="3" t="s">
        <v>0</v>
      </c>
      <c r="B20" s="3" t="s">
        <v>1</v>
      </c>
      <c r="C20" s="4" t="s">
        <v>2</v>
      </c>
    </row>
    <row r="21" spans="1:8" ht="15.75" thickBot="1" x14ac:dyDescent="0.3">
      <c r="A21" s="3" t="s">
        <v>0</v>
      </c>
      <c r="B21" s="3" t="s">
        <v>3</v>
      </c>
      <c r="C21" s="4" t="s">
        <v>2</v>
      </c>
    </row>
    <row r="22" spans="1:8" ht="15.75" thickBot="1" x14ac:dyDescent="0.3">
      <c r="A22" s="5" t="s">
        <v>4</v>
      </c>
      <c r="B22" s="5" t="s">
        <v>5</v>
      </c>
      <c r="C22" s="6" t="s">
        <v>2</v>
      </c>
    </row>
    <row r="23" spans="1:8" ht="15.75" thickBot="1" x14ac:dyDescent="0.3">
      <c r="A23" s="3" t="s">
        <v>6</v>
      </c>
      <c r="B23" s="3" t="s">
        <v>7</v>
      </c>
      <c r="C23" s="4" t="s">
        <v>8</v>
      </c>
    </row>
    <row r="24" spans="1:8" ht="15.75" thickBot="1" x14ac:dyDescent="0.3">
      <c r="A24" s="5" t="s">
        <v>9</v>
      </c>
      <c r="B24" s="5" t="s">
        <v>7</v>
      </c>
      <c r="C24" s="6" t="s">
        <v>2</v>
      </c>
    </row>
    <row r="25" spans="1:8" ht="15.75" thickBot="1" x14ac:dyDescent="0.3">
      <c r="A25" s="3" t="s">
        <v>10</v>
      </c>
      <c r="B25" s="3" t="s">
        <v>11</v>
      </c>
      <c r="C25" s="4" t="s">
        <v>2</v>
      </c>
    </row>
    <row r="26" spans="1:8" ht="15.75" thickBot="1" x14ac:dyDescent="0.3">
      <c r="A26" s="7" t="s">
        <v>12</v>
      </c>
      <c r="B26" s="7" t="s">
        <v>13</v>
      </c>
      <c r="C26" s="8" t="s">
        <v>2</v>
      </c>
    </row>
    <row r="27" spans="1:8" ht="16.5" thickTop="1" thickBot="1" x14ac:dyDescent="0.3">
      <c r="A27" s="3" t="s">
        <v>14</v>
      </c>
      <c r="B27" s="3" t="s">
        <v>15</v>
      </c>
      <c r="C27" s="4" t="s">
        <v>2</v>
      </c>
    </row>
    <row r="28" spans="1:8" ht="15.75" thickBot="1" x14ac:dyDescent="0.3">
      <c r="A28" s="9" t="s">
        <v>126</v>
      </c>
      <c r="B28" s="9" t="s">
        <v>127</v>
      </c>
      <c r="C28" s="11" t="s">
        <v>2</v>
      </c>
    </row>
    <row r="29" spans="1:8" ht="15.75" thickBot="1" x14ac:dyDescent="0.3">
      <c r="A29" s="5" t="s">
        <v>16</v>
      </c>
      <c r="B29" s="5" t="s">
        <v>17</v>
      </c>
      <c r="C29" s="6" t="s">
        <v>2</v>
      </c>
    </row>
    <row r="30" spans="1:8" ht="15.75" thickBot="1" x14ac:dyDescent="0.3">
      <c r="A30" s="5" t="s">
        <v>87</v>
      </c>
      <c r="B30" s="5" t="s">
        <v>88</v>
      </c>
      <c r="C30" s="6" t="s">
        <v>2</v>
      </c>
    </row>
    <row r="31" spans="1:8" ht="15.75" thickBot="1" x14ac:dyDescent="0.3">
      <c r="A31" s="3" t="s">
        <v>18</v>
      </c>
      <c r="B31" s="3" t="s">
        <v>19</v>
      </c>
      <c r="C31" s="4" t="s">
        <v>2</v>
      </c>
    </row>
    <row r="32" spans="1:8" ht="15.75" thickBot="1" x14ac:dyDescent="0.3">
      <c r="A32" s="3" t="s">
        <v>89</v>
      </c>
      <c r="B32" s="3" t="s">
        <v>90</v>
      </c>
      <c r="C32" s="4" t="s">
        <v>2</v>
      </c>
    </row>
    <row r="33" spans="1:3" ht="15.75" thickBot="1" x14ac:dyDescent="0.3">
      <c r="A33" s="3" t="s">
        <v>20</v>
      </c>
      <c r="B33" s="3" t="s">
        <v>91</v>
      </c>
      <c r="C33" s="4" t="s">
        <v>2</v>
      </c>
    </row>
    <row r="34" spans="1:3" ht="15.75" thickBot="1" x14ac:dyDescent="0.3">
      <c r="A34" s="3" t="s">
        <v>20</v>
      </c>
      <c r="B34" s="3" t="s">
        <v>92</v>
      </c>
      <c r="C34" s="4" t="s">
        <v>2</v>
      </c>
    </row>
    <row r="35" spans="1:3" ht="15.75" thickBot="1" x14ac:dyDescent="0.3">
      <c r="A35" s="3" t="s">
        <v>20</v>
      </c>
      <c r="B35" s="3" t="s">
        <v>93</v>
      </c>
      <c r="C35" s="4" t="s">
        <v>2</v>
      </c>
    </row>
    <row r="36" spans="1:3" ht="15.75" thickBot="1" x14ac:dyDescent="0.3">
      <c r="A36" s="5" t="s">
        <v>20</v>
      </c>
      <c r="B36" s="5" t="s">
        <v>21</v>
      </c>
      <c r="C36" s="6" t="s">
        <v>2</v>
      </c>
    </row>
    <row r="37" spans="1:3" ht="15.75" thickBot="1" x14ac:dyDescent="0.3">
      <c r="A37" s="5" t="s">
        <v>94</v>
      </c>
      <c r="B37" s="5" t="s">
        <v>95</v>
      </c>
      <c r="C37" s="6" t="s">
        <v>2</v>
      </c>
    </row>
    <row r="38" spans="1:3" ht="15.75" thickBot="1" x14ac:dyDescent="0.3">
      <c r="A38" s="3" t="s">
        <v>96</v>
      </c>
      <c r="B38" s="3" t="s">
        <v>97</v>
      </c>
      <c r="C38" s="4" t="s">
        <v>2</v>
      </c>
    </row>
    <row r="39" spans="1:3" ht="15.75" thickBot="1" x14ac:dyDescent="0.3">
      <c r="A39" s="5" t="s">
        <v>98</v>
      </c>
      <c r="B39" s="5" t="s">
        <v>99</v>
      </c>
      <c r="C39" s="6" t="s">
        <v>2</v>
      </c>
    </row>
    <row r="40" spans="1:3" ht="15.75" thickBot="1" x14ac:dyDescent="0.3">
      <c r="A40" s="3" t="s">
        <v>22</v>
      </c>
      <c r="B40" s="3" t="s">
        <v>23</v>
      </c>
      <c r="C40" s="4" t="s">
        <v>2</v>
      </c>
    </row>
    <row r="41" spans="1:3" ht="15.75" thickBot="1" x14ac:dyDescent="0.3">
      <c r="A41" s="3" t="s">
        <v>24</v>
      </c>
      <c r="B41" s="3" t="s">
        <v>25</v>
      </c>
      <c r="C41" s="4" t="s">
        <v>2</v>
      </c>
    </row>
    <row r="42" spans="1:3" ht="15.75" thickBot="1" x14ac:dyDescent="0.3">
      <c r="A42" s="9" t="s">
        <v>133</v>
      </c>
      <c r="B42" s="9" t="s">
        <v>134</v>
      </c>
      <c r="C42" s="11" t="s">
        <v>2</v>
      </c>
    </row>
    <row r="43" spans="1:3" ht="15.75" thickBot="1" x14ac:dyDescent="0.3">
      <c r="A43" s="3" t="s">
        <v>65</v>
      </c>
      <c r="B43" s="3" t="s">
        <v>66</v>
      </c>
      <c r="C43" s="4" t="s">
        <v>2</v>
      </c>
    </row>
    <row r="44" spans="1:3" ht="15.75" thickBot="1" x14ac:dyDescent="0.3">
      <c r="A44" s="3" t="s">
        <v>26</v>
      </c>
      <c r="B44" s="3" t="s">
        <v>27</v>
      </c>
      <c r="C44" s="4" t="s">
        <v>2</v>
      </c>
    </row>
    <row r="45" spans="1:3" ht="15.75" thickBot="1" x14ac:dyDescent="0.3">
      <c r="A45" s="3" t="s">
        <v>26</v>
      </c>
      <c r="B45" s="3" t="s">
        <v>28</v>
      </c>
      <c r="C45" s="4" t="s">
        <v>2</v>
      </c>
    </row>
    <row r="46" spans="1:3" ht="15.75" thickBot="1" x14ac:dyDescent="0.3">
      <c r="A46" s="3" t="s">
        <v>29</v>
      </c>
      <c r="B46" s="3" t="s">
        <v>30</v>
      </c>
      <c r="C46" s="4" t="s">
        <v>2</v>
      </c>
    </row>
    <row r="47" spans="1:3" ht="15.75" thickBot="1" x14ac:dyDescent="0.3">
      <c r="A47" s="3" t="s">
        <v>31</v>
      </c>
      <c r="B47" s="3" t="s">
        <v>32</v>
      </c>
      <c r="C47" s="4" t="s">
        <v>2</v>
      </c>
    </row>
    <row r="48" spans="1:3" ht="15.75" thickBot="1" x14ac:dyDescent="0.3">
      <c r="A48" s="3" t="s">
        <v>31</v>
      </c>
      <c r="B48" s="3" t="s">
        <v>33</v>
      </c>
      <c r="C48" s="4" t="s">
        <v>2</v>
      </c>
    </row>
    <row r="49" spans="1:3" ht="15.75" thickBot="1" x14ac:dyDescent="0.3">
      <c r="A49" s="3" t="s">
        <v>34</v>
      </c>
      <c r="B49" s="3" t="s">
        <v>35</v>
      </c>
      <c r="C49" s="4" t="s">
        <v>2</v>
      </c>
    </row>
    <row r="50" spans="1:3" ht="15.75" thickBot="1" x14ac:dyDescent="0.3">
      <c r="A50" s="3" t="s">
        <v>36</v>
      </c>
      <c r="B50" s="3" t="s">
        <v>67</v>
      </c>
      <c r="C50" s="4" t="s">
        <v>2</v>
      </c>
    </row>
    <row r="51" spans="1:3" ht="15.75" thickBot="1" x14ac:dyDescent="0.3">
      <c r="A51" s="3" t="s">
        <v>36</v>
      </c>
      <c r="B51" s="3" t="s">
        <v>37</v>
      </c>
      <c r="C51" s="4" t="s">
        <v>2</v>
      </c>
    </row>
    <row r="52" spans="1:3" ht="15.75" thickBot="1" x14ac:dyDescent="0.3">
      <c r="A52" s="3" t="s">
        <v>38</v>
      </c>
      <c r="B52" s="3" t="s">
        <v>68</v>
      </c>
      <c r="C52" s="4" t="s">
        <v>2</v>
      </c>
    </row>
    <row r="53" spans="1:3" ht="15.75" thickBot="1" x14ac:dyDescent="0.3">
      <c r="A53" s="3" t="s">
        <v>38</v>
      </c>
      <c r="B53" s="3" t="s">
        <v>39</v>
      </c>
      <c r="C53" s="4" t="s">
        <v>2</v>
      </c>
    </row>
    <row r="54" spans="1:3" ht="15.75" thickBot="1" x14ac:dyDescent="0.3">
      <c r="A54" s="3" t="s">
        <v>38</v>
      </c>
      <c r="B54" s="3" t="s">
        <v>40</v>
      </c>
      <c r="C54" s="4" t="s">
        <v>2</v>
      </c>
    </row>
    <row r="55" spans="1:3" ht="15.75" thickBot="1" x14ac:dyDescent="0.3">
      <c r="A55" s="3" t="s">
        <v>41</v>
      </c>
      <c r="B55" s="3" t="s">
        <v>42</v>
      </c>
      <c r="C55" s="4" t="s">
        <v>2</v>
      </c>
    </row>
    <row r="56" spans="1:3" ht="15.75" thickBot="1" x14ac:dyDescent="0.3">
      <c r="A56" s="3" t="s">
        <v>69</v>
      </c>
      <c r="B56" s="3" t="s">
        <v>70</v>
      </c>
      <c r="C56" s="4" t="s">
        <v>2</v>
      </c>
    </row>
    <row r="57" spans="1:3" ht="15.75" thickBot="1" x14ac:dyDescent="0.3">
      <c r="A57" s="3" t="s">
        <v>43</v>
      </c>
      <c r="B57" s="3" t="s">
        <v>44</v>
      </c>
      <c r="C57" s="4" t="s">
        <v>2</v>
      </c>
    </row>
    <row r="58" spans="1:3" ht="15.75" thickBot="1" x14ac:dyDescent="0.3">
      <c r="A58" s="3" t="s">
        <v>43</v>
      </c>
      <c r="B58" s="3" t="s">
        <v>45</v>
      </c>
      <c r="C58" s="4" t="s">
        <v>2</v>
      </c>
    </row>
    <row r="59" spans="1:3" ht="15.75" thickBot="1" x14ac:dyDescent="0.3">
      <c r="A59" s="3" t="s">
        <v>43</v>
      </c>
      <c r="B59" s="3" t="s">
        <v>46</v>
      </c>
      <c r="C59" s="4" t="s">
        <v>2</v>
      </c>
    </row>
    <row r="60" spans="1:3" ht="15.75" thickBot="1" x14ac:dyDescent="0.3">
      <c r="A60" s="3" t="s">
        <v>47</v>
      </c>
      <c r="B60" s="3" t="s">
        <v>71</v>
      </c>
      <c r="C60" s="4" t="s">
        <v>2</v>
      </c>
    </row>
    <row r="61" spans="1:3" ht="15.75" thickBot="1" x14ac:dyDescent="0.3">
      <c r="A61" s="3" t="s">
        <v>47</v>
      </c>
      <c r="B61" s="3" t="s">
        <v>72</v>
      </c>
      <c r="C61" s="4" t="s">
        <v>2</v>
      </c>
    </row>
    <row r="62" spans="1:3" ht="15.75" thickBot="1" x14ac:dyDescent="0.3">
      <c r="A62" s="3" t="s">
        <v>47</v>
      </c>
      <c r="B62" s="3" t="s">
        <v>48</v>
      </c>
      <c r="C62" s="4" t="s">
        <v>2</v>
      </c>
    </row>
    <row r="63" spans="1:3" ht="15.75" thickBot="1" x14ac:dyDescent="0.3">
      <c r="A63" s="3" t="s">
        <v>47</v>
      </c>
      <c r="B63" s="3" t="s">
        <v>49</v>
      </c>
      <c r="C63" s="4" t="s">
        <v>2</v>
      </c>
    </row>
    <row r="64" spans="1:3" ht="15.75" thickBot="1" x14ac:dyDescent="0.3">
      <c r="A64" s="3" t="s">
        <v>73</v>
      </c>
      <c r="B64" s="3" t="s">
        <v>74</v>
      </c>
      <c r="C64" s="4" t="s">
        <v>2</v>
      </c>
    </row>
    <row r="65" spans="1:3" ht="15.75" thickBot="1" x14ac:dyDescent="0.3">
      <c r="A65" s="3" t="s">
        <v>50</v>
      </c>
      <c r="B65" s="3" t="s">
        <v>51</v>
      </c>
      <c r="C65" s="4" t="s">
        <v>2</v>
      </c>
    </row>
    <row r="66" spans="1:3" ht="15.75" thickBot="1" x14ac:dyDescent="0.3">
      <c r="A66" s="5" t="s">
        <v>52</v>
      </c>
      <c r="B66" s="5" t="s">
        <v>53</v>
      </c>
      <c r="C66" s="6" t="s">
        <v>2</v>
      </c>
    </row>
    <row r="67" spans="1:3" ht="15.75" thickBot="1" x14ac:dyDescent="0.3">
      <c r="A67" s="3" t="s">
        <v>52</v>
      </c>
      <c r="B67" s="3" t="s">
        <v>54</v>
      </c>
      <c r="C67" s="4" t="s">
        <v>2</v>
      </c>
    </row>
    <row r="68" spans="1:3" ht="15.75" thickBot="1" x14ac:dyDescent="0.3">
      <c r="A68" s="5" t="s">
        <v>75</v>
      </c>
      <c r="B68" s="5" t="s">
        <v>76</v>
      </c>
      <c r="C68" s="6" t="s">
        <v>2</v>
      </c>
    </row>
    <row r="69" spans="1:3" ht="15.75" thickBot="1" x14ac:dyDescent="0.3">
      <c r="A69" s="3" t="s">
        <v>77</v>
      </c>
      <c r="B69" s="3" t="s">
        <v>78</v>
      </c>
      <c r="C69" s="4" t="s">
        <v>2</v>
      </c>
    </row>
    <row r="70" spans="1:3" ht="15.75" thickBot="1" x14ac:dyDescent="0.3">
      <c r="A70" s="5" t="s">
        <v>55</v>
      </c>
      <c r="B70" s="5" t="s">
        <v>56</v>
      </c>
      <c r="C70" s="6" t="s">
        <v>2</v>
      </c>
    </row>
    <row r="71" spans="1:3" ht="15.75" thickBot="1" x14ac:dyDescent="0.3">
      <c r="A71" s="3" t="s">
        <v>57</v>
      </c>
      <c r="B71" s="3" t="s">
        <v>58</v>
      </c>
      <c r="C71" s="4" t="s">
        <v>2</v>
      </c>
    </row>
    <row r="72" spans="1:3" ht="15.75" thickBot="1" x14ac:dyDescent="0.3">
      <c r="A72" s="5" t="s">
        <v>116</v>
      </c>
      <c r="B72" s="5" t="s">
        <v>117</v>
      </c>
      <c r="C72" s="6" t="s">
        <v>2</v>
      </c>
    </row>
    <row r="73" spans="1:3" ht="15.75" thickBot="1" x14ac:dyDescent="0.3">
      <c r="A73" s="5" t="s">
        <v>118</v>
      </c>
      <c r="B73" s="5" t="s">
        <v>119</v>
      </c>
      <c r="C73" s="6" t="s">
        <v>2</v>
      </c>
    </row>
    <row r="74" spans="1:3" ht="15.75" thickBot="1" x14ac:dyDescent="0.3">
      <c r="A74" s="7" t="s">
        <v>114</v>
      </c>
      <c r="B74" s="7" t="s">
        <v>63</v>
      </c>
      <c r="C74" s="8" t="s">
        <v>115</v>
      </c>
    </row>
    <row r="75" spans="1:3" ht="16.5" thickTop="1" thickBot="1" x14ac:dyDescent="0.3">
      <c r="A75" s="3" t="s">
        <v>100</v>
      </c>
      <c r="B75" s="3" t="s">
        <v>7</v>
      </c>
      <c r="C75" s="4" t="s">
        <v>2</v>
      </c>
    </row>
    <row r="76" spans="1:3" ht="15.75" thickBot="1" x14ac:dyDescent="0.3">
      <c r="A76" s="3" t="s">
        <v>102</v>
      </c>
      <c r="B76" s="3" t="s">
        <v>7</v>
      </c>
      <c r="C76" s="4" t="s">
        <v>8</v>
      </c>
    </row>
    <row r="77" spans="1:3" ht="15.75" thickBot="1" x14ac:dyDescent="0.3">
      <c r="A77" s="3" t="s">
        <v>122</v>
      </c>
      <c r="B77" s="3" t="s">
        <v>123</v>
      </c>
      <c r="C77" s="4" t="s">
        <v>2</v>
      </c>
    </row>
    <row r="78" spans="1:3" ht="15.75" thickBot="1" x14ac:dyDescent="0.3">
      <c r="A78" s="3" t="s">
        <v>124</v>
      </c>
      <c r="B78" s="3" t="s">
        <v>125</v>
      </c>
      <c r="C78" s="4" t="s">
        <v>2</v>
      </c>
    </row>
    <row r="79" spans="1:3" ht="15.75" thickBot="1" x14ac:dyDescent="0.3">
      <c r="A79" s="9" t="s">
        <v>128</v>
      </c>
      <c r="B79" s="9" t="s">
        <v>129</v>
      </c>
      <c r="C79" s="11" t="s">
        <v>2</v>
      </c>
    </row>
    <row r="80" spans="1:3" ht="15.75" thickBot="1" x14ac:dyDescent="0.3">
      <c r="A80" s="9" t="s">
        <v>130</v>
      </c>
      <c r="B80" s="9" t="s">
        <v>129</v>
      </c>
      <c r="C80" s="11" t="s">
        <v>2</v>
      </c>
    </row>
    <row r="81" spans="1:3" ht="15.75" thickBot="1" x14ac:dyDescent="0.3">
      <c r="A81" s="10" t="s">
        <v>131</v>
      </c>
      <c r="B81" s="10" t="s">
        <v>127</v>
      </c>
      <c r="C81" s="14" t="s">
        <v>2</v>
      </c>
    </row>
    <row r="82" spans="1:3" ht="16.5" thickTop="1" thickBot="1" x14ac:dyDescent="0.3">
      <c r="A82" s="3" t="s">
        <v>79</v>
      </c>
      <c r="B82" s="3" t="s">
        <v>7</v>
      </c>
      <c r="C82" s="12" t="s">
        <v>2</v>
      </c>
    </row>
    <row r="83" spans="1:3" ht="15.75" thickBot="1" x14ac:dyDescent="0.3">
      <c r="A83" s="3" t="s">
        <v>108</v>
      </c>
      <c r="B83" s="3" t="s">
        <v>7</v>
      </c>
      <c r="C83" s="12" t="s">
        <v>2</v>
      </c>
    </row>
    <row r="84" spans="1:3" ht="15.75" thickBot="1" x14ac:dyDescent="0.3">
      <c r="A84" s="3" t="s">
        <v>109</v>
      </c>
      <c r="B84" s="3" t="s">
        <v>7</v>
      </c>
      <c r="C84" s="12" t="s">
        <v>2</v>
      </c>
    </row>
    <row r="85" spans="1:3" ht="15.75" thickBot="1" x14ac:dyDescent="0.3">
      <c r="A85" s="3" t="s">
        <v>110</v>
      </c>
      <c r="B85" s="3" t="s">
        <v>7</v>
      </c>
      <c r="C85" s="12" t="s">
        <v>2</v>
      </c>
    </row>
    <row r="86" spans="1:3" ht="15.75" thickBot="1" x14ac:dyDescent="0.3">
      <c r="A86" s="5" t="s">
        <v>80</v>
      </c>
      <c r="B86" s="5" t="s">
        <v>81</v>
      </c>
      <c r="C86" s="13" t="s">
        <v>82</v>
      </c>
    </row>
    <row r="87" spans="1:3" ht="15.75" thickBot="1" x14ac:dyDescent="0.3">
      <c r="A87" s="3" t="s">
        <v>83</v>
      </c>
      <c r="B87" s="3" t="s">
        <v>81</v>
      </c>
      <c r="C87" s="12" t="s">
        <v>84</v>
      </c>
    </row>
    <row r="88" spans="1:3" ht="15.75" thickBot="1" x14ac:dyDescent="0.3">
      <c r="A88" s="5" t="s">
        <v>83</v>
      </c>
      <c r="B88" s="5" t="s">
        <v>103</v>
      </c>
      <c r="C88" s="13" t="s">
        <v>104</v>
      </c>
    </row>
    <row r="89" spans="1:3" ht="15.75" thickBot="1" x14ac:dyDescent="0.3">
      <c r="A89" s="5" t="s">
        <v>85</v>
      </c>
      <c r="B89" s="5" t="s">
        <v>81</v>
      </c>
      <c r="C89" s="13" t="s">
        <v>86</v>
      </c>
    </row>
  </sheetData>
  <autoFilter ref="A1:C89"/>
  <sortState ref="A2:C89">
    <sortCondition ref="A1"/>
  </sortState>
  <mergeCells count="1">
    <mergeCell ref="E1:H1"/>
  </mergeCells>
  <conditionalFormatting sqref="A1:A89">
    <cfRule type="expression" dxfId="3" priority="2">
      <formula>OR(COUNTIF($A1,$J$2&amp;" ("&amp;$F$2:$H$2&amp;"*"&amp;$E$3:$E$19&amp;"*"))</formula>
    </cfRule>
    <cfRule type="expression" dxfId="2" priority="1">
      <formula>OR(COUNTIF($A1,$J$3&amp;" ("&amp;$F$2:$H$2&amp;"*"&amp;$E$3:$E$19&amp;"*"))</formula>
    </cfRule>
  </conditionalFormatting>
  <dataValidations count="1">
    <dataValidation type="list" allowBlank="1" showInputMessage="1" showErrorMessage="1" sqref="E1:H1">
      <formula1>$J$2:$J$4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2017-10-27T17:36:27Z</dcterms:modified>
</cp:coreProperties>
</file>