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1"/>
  </bookViews>
  <sheets>
    <sheet name="Дыни" sheetId="1" r:id="rId1"/>
    <sheet name="Перец" sheetId="2" r:id="rId2"/>
  </sheets>
  <definedNames>
    <definedName name="_xlnm.Print_Area" localSheetId="0">'Дыни'!$A$1:$R$22</definedName>
    <definedName name="_xlnm.Print_Area" localSheetId="1">'Перец'!$A$1:$R$22</definedName>
  </definedNames>
  <calcPr fullCalcOnLoad="1"/>
</workbook>
</file>

<file path=xl/sharedStrings.xml><?xml version="1.0" encoding="utf-8"?>
<sst xmlns="http://schemas.openxmlformats.org/spreadsheetml/2006/main" count="110" uniqueCount="46">
  <si>
    <t>Вес тары</t>
  </si>
  <si>
    <t>Ввод начальных данных</t>
  </si>
  <si>
    <t>Наименование позиции</t>
  </si>
  <si>
    <t>Ед.изм.</t>
  </si>
  <si>
    <t>шт.</t>
  </si>
  <si>
    <t>кг.</t>
  </si>
  <si>
    <t>Тара</t>
  </si>
  <si>
    <t>Размер</t>
  </si>
  <si>
    <t>коробок в длину</t>
  </si>
  <si>
    <t>коробок в ширину</t>
  </si>
  <si>
    <t>коробок в 1 ряду</t>
  </si>
  <si>
    <t>Расчет формирования паллет</t>
  </si>
  <si>
    <t>Кол-во коробок на 1 паллете</t>
  </si>
  <si>
    <t>Ввод кол-ва рядов в паллете (голова)</t>
  </si>
  <si>
    <t>Длина см</t>
  </si>
  <si>
    <t>Ширина см</t>
  </si>
  <si>
    <t>Высота см</t>
  </si>
  <si>
    <t>Ввод кол-ва рядов в паллете (хвост)</t>
  </si>
  <si>
    <t>Вес нетто кг:</t>
  </si>
  <si>
    <t xml:space="preserve">Дата </t>
  </si>
  <si>
    <t>Номер заказа</t>
  </si>
  <si>
    <t>Наименование продукции</t>
  </si>
  <si>
    <t>Ввод исходных данных</t>
  </si>
  <si>
    <t>Итого вес 1 паллеты (голова) брутто:</t>
  </si>
  <si>
    <t>Итого вес 1 паллеты (хвост) брутто:</t>
  </si>
  <si>
    <t>ВНИМАНИЕ: Заполнять только голубые ячейки!</t>
  </si>
  <si>
    <t>Перец сладкий</t>
  </si>
  <si>
    <t>общ кол-во кор</t>
  </si>
  <si>
    <t>вес тары</t>
  </si>
  <si>
    <t>вес паллет</t>
  </si>
  <si>
    <t>ИТОГО:</t>
  </si>
  <si>
    <t>Дыни</t>
  </si>
  <si>
    <t>http://www.packer3d.ru/online/pal-by-box</t>
  </si>
  <si>
    <t>http://www.acex.net/ru/useful_information/calculators.php</t>
  </si>
  <si>
    <t>Кол-во паллет (хвост)</t>
  </si>
  <si>
    <t>Кол-во паллет (голова)</t>
  </si>
  <si>
    <t xml:space="preserve">Вес 1 паллеты </t>
  </si>
  <si>
    <t>Паллета</t>
  </si>
  <si>
    <t>Высота одной паллеты (см):</t>
  </si>
  <si>
    <t>Вес нетто (кг):</t>
  </si>
  <si>
    <t>Заказано (кг)</t>
  </si>
  <si>
    <t>Вес продукции в 1 коробке (нетто)</t>
  </si>
  <si>
    <t>Вес нетто (кг)</t>
  </si>
  <si>
    <t>Вес брутто (кг)</t>
  </si>
  <si>
    <t>Кол-во паллет (шт)</t>
  </si>
  <si>
    <t>Кол-во коробок (шт)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</si>
</sst>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9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14" fontId="1" fillId="0" borderId="12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0" xfId="42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7" fillId="0" borderId="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39" borderId="0" xfId="0" applyFont="1" applyFill="1" applyAlignment="1">
      <alignment vertical="center" shrinkToFit="1"/>
    </xf>
    <xf numFmtId="0" fontId="1" fillId="39" borderId="18" xfId="0" applyFont="1" applyFill="1" applyBorder="1" applyAlignment="1">
      <alignment vertical="center" shrinkToFit="1"/>
    </xf>
    <xf numFmtId="0" fontId="1" fillId="39" borderId="0" xfId="0" applyFont="1" applyFill="1" applyAlignment="1">
      <alignment vertical="center" wrapText="1" shrinkToFit="1"/>
    </xf>
    <xf numFmtId="0" fontId="1" fillId="39" borderId="18" xfId="0" applyFont="1" applyFill="1" applyBorder="1" applyAlignment="1">
      <alignment vertical="center" wrapText="1" shrinkToFit="1"/>
    </xf>
    <xf numFmtId="0" fontId="31" fillId="0" borderId="0" xfId="42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39" borderId="22" xfId="0" applyFont="1" applyFill="1" applyBorder="1" applyAlignment="1">
      <alignment horizontal="left" vertical="center"/>
    </xf>
    <xf numFmtId="0" fontId="0" fillId="39" borderId="22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vertical="center" shrinkToFit="1"/>
    </xf>
    <xf numFmtId="0" fontId="1" fillId="39" borderId="24" xfId="0" applyFont="1" applyFill="1" applyBorder="1" applyAlignment="1">
      <alignment vertical="center" shrinkToFit="1"/>
    </xf>
    <xf numFmtId="0" fontId="1" fillId="35" borderId="17" xfId="0" applyFont="1" applyFill="1" applyBorder="1" applyAlignment="1">
      <alignment horizontal="left"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0" fillId="39" borderId="22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ex.net/ru/useful_information/calculators.php" TargetMode="External" /><Relationship Id="rId2" Type="http://schemas.openxmlformats.org/officeDocument/2006/relationships/hyperlink" Target="http://www.packer3d.ru/online/pal-by-box" TargetMode="External" /><Relationship Id="rId3" Type="http://schemas.openxmlformats.org/officeDocument/2006/relationships/hyperlink" Target="http://www.packer3d.ru/online/pal-by-box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ex.net/ru/useful_information/calculators.php" TargetMode="External" /><Relationship Id="rId2" Type="http://schemas.openxmlformats.org/officeDocument/2006/relationships/hyperlink" Target="http://www.packer3d.ru/online/pal-by-box" TargetMode="External" /><Relationship Id="rId3" Type="http://schemas.openxmlformats.org/officeDocument/2006/relationships/hyperlink" Target="http://www.packer3d.ru/online/pal-by-box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22"/>
  <sheetViews>
    <sheetView view="pageBreakPreview" zoomScale="65" zoomScaleNormal="75" zoomScaleSheetLayoutView="65" zoomScalePageLayoutView="0" workbookViewId="0" topLeftCell="A1">
      <selection activeCell="W11" sqref="W11"/>
    </sheetView>
  </sheetViews>
  <sheetFormatPr defaultColWidth="9.00390625" defaultRowHeight="12.75"/>
  <cols>
    <col min="1" max="1" width="18.625" style="0" customWidth="1"/>
    <col min="2" max="2" width="11.625" style="0" bestFit="1" customWidth="1"/>
    <col min="4" max="4" width="11.75390625" style="0" customWidth="1"/>
    <col min="7" max="7" width="11.75390625" style="0" customWidth="1"/>
    <col min="8" max="8" width="12.625" style="0" customWidth="1"/>
    <col min="9" max="9" width="13.125" style="0" customWidth="1"/>
    <col min="20" max="20" width="2.625" style="0" customWidth="1"/>
  </cols>
  <sheetData>
    <row r="1" spans="1:20" ht="18">
      <c r="A1" s="64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5"/>
      <c r="T1" s="25"/>
    </row>
    <row r="2" spans="1:20" ht="37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5"/>
      <c r="T2" s="25"/>
    </row>
    <row r="3" ht="45" customHeight="1" thickBot="1" thickTop="1"/>
    <row r="4" spans="1:25" ht="24.75" customHeight="1" thickBot="1">
      <c r="A4" s="13" t="s">
        <v>19</v>
      </c>
      <c r="B4" s="15">
        <v>42736</v>
      </c>
      <c r="D4" s="71" t="s">
        <v>13</v>
      </c>
      <c r="E4" s="72"/>
      <c r="F4" s="73"/>
      <c r="G4" s="18">
        <v>10</v>
      </c>
      <c r="J4" s="55" t="s">
        <v>23</v>
      </c>
      <c r="K4" s="43">
        <f>O4/D12</f>
        <v>400</v>
      </c>
      <c r="L4" s="67" t="s">
        <v>39</v>
      </c>
      <c r="M4" s="68"/>
      <c r="N4" s="69"/>
      <c r="O4" s="21">
        <f>D13*D16*D12</f>
        <v>3600</v>
      </c>
      <c r="P4" s="22">
        <v>1</v>
      </c>
      <c r="Q4" s="1">
        <v>2</v>
      </c>
      <c r="R4" s="1">
        <v>3</v>
      </c>
      <c r="T4" s="30"/>
      <c r="U4" s="31" t="s">
        <v>27</v>
      </c>
      <c r="V4" s="30">
        <f>D12*D13</f>
        <v>720</v>
      </c>
      <c r="W4" s="30">
        <f>D14*D15</f>
        <v>2688</v>
      </c>
      <c r="X4" s="30"/>
      <c r="Y4" s="32"/>
    </row>
    <row r="5" spans="1:25" ht="24.75" customHeight="1" thickBot="1">
      <c r="A5" s="13" t="s">
        <v>20</v>
      </c>
      <c r="B5" s="16">
        <v>1</v>
      </c>
      <c r="F5" s="4"/>
      <c r="G5" s="4"/>
      <c r="H5" s="4"/>
      <c r="J5" s="55"/>
      <c r="K5" s="44"/>
      <c r="L5" s="61" t="s">
        <v>38</v>
      </c>
      <c r="M5" s="62"/>
      <c r="N5" s="63"/>
      <c r="O5" s="26">
        <f>G4*H14+H18</f>
        <v>134.4</v>
      </c>
      <c r="P5" s="1">
        <v>4</v>
      </c>
      <c r="Q5" s="1">
        <v>5</v>
      </c>
      <c r="R5" s="1">
        <v>6</v>
      </c>
      <c r="T5" s="30"/>
      <c r="U5" s="31" t="s">
        <v>28</v>
      </c>
      <c r="V5" s="30">
        <f>R18*D17</f>
        <v>1363.2</v>
      </c>
      <c r="W5" s="30"/>
      <c r="X5" s="30"/>
      <c r="Y5" s="32"/>
    </row>
    <row r="6" spans="1:25" ht="28.5" customHeight="1" thickBot="1">
      <c r="A6" s="14" t="s">
        <v>21</v>
      </c>
      <c r="B6" s="19" t="s">
        <v>31</v>
      </c>
      <c r="D6" s="71" t="s">
        <v>17</v>
      </c>
      <c r="E6" s="72"/>
      <c r="F6" s="73"/>
      <c r="G6" s="18">
        <v>14</v>
      </c>
      <c r="M6" s="27"/>
      <c r="N6" s="27"/>
      <c r="O6" s="28"/>
      <c r="P6" s="1">
        <v>7</v>
      </c>
      <c r="Q6" s="1">
        <v>8</v>
      </c>
      <c r="R6" s="1">
        <v>9</v>
      </c>
      <c r="T6" s="30"/>
      <c r="U6" s="31" t="s">
        <v>29</v>
      </c>
      <c r="V6" s="30">
        <f>R17*D18</f>
        <v>495</v>
      </c>
      <c r="W6" s="30"/>
      <c r="X6" s="30"/>
      <c r="Y6" s="32"/>
    </row>
    <row r="7" spans="1:25" ht="24.75" customHeight="1" thickBot="1">
      <c r="A7" s="14" t="s">
        <v>40</v>
      </c>
      <c r="B7" s="17">
        <v>19000</v>
      </c>
      <c r="J7" s="70" t="s">
        <v>24</v>
      </c>
      <c r="K7" s="43">
        <f>O7/D14</f>
        <v>560</v>
      </c>
      <c r="L7" s="67" t="s">
        <v>18</v>
      </c>
      <c r="M7" s="68"/>
      <c r="N7" s="69"/>
      <c r="O7" s="21">
        <f>D14*D15*D16</f>
        <v>13440</v>
      </c>
      <c r="P7" s="12">
        <v>10</v>
      </c>
      <c r="Q7" s="12">
        <v>11</v>
      </c>
      <c r="R7" s="12">
        <v>12</v>
      </c>
      <c r="T7" s="30"/>
      <c r="U7" s="30"/>
      <c r="V7" s="30"/>
      <c r="W7" s="30"/>
      <c r="X7" s="30"/>
      <c r="Y7" s="30"/>
    </row>
    <row r="8" spans="1:18" ht="24.75" customHeight="1">
      <c r="A8" s="50" t="s">
        <v>22</v>
      </c>
      <c r="B8" s="50"/>
      <c r="C8" s="50"/>
      <c r="D8" s="50"/>
      <c r="E8" s="50"/>
      <c r="F8" s="50"/>
      <c r="G8" s="50"/>
      <c r="H8" s="51"/>
      <c r="I8" s="2"/>
      <c r="J8" s="70"/>
      <c r="K8" s="44"/>
      <c r="L8" s="61" t="s">
        <v>38</v>
      </c>
      <c r="M8" s="62"/>
      <c r="N8" s="63"/>
      <c r="O8" s="26">
        <f>G6*H14+H18</f>
        <v>182.4</v>
      </c>
      <c r="P8" s="7">
        <v>13</v>
      </c>
      <c r="Q8" s="7">
        <v>14</v>
      </c>
      <c r="R8" s="7">
        <v>15</v>
      </c>
    </row>
    <row r="9" spans="1:18" ht="24.75" customHeight="1">
      <c r="A9" s="48" t="s">
        <v>2</v>
      </c>
      <c r="B9" s="49"/>
      <c r="C9" s="49"/>
      <c r="D9" s="48" t="s">
        <v>1</v>
      </c>
      <c r="E9" s="52" t="s">
        <v>3</v>
      </c>
      <c r="G9" s="52" t="s">
        <v>6</v>
      </c>
      <c r="H9" s="48" t="s">
        <v>7</v>
      </c>
      <c r="K9" s="27"/>
      <c r="L9" s="27"/>
      <c r="M9" s="24"/>
      <c r="N9" s="24"/>
      <c r="P9" s="7">
        <v>16</v>
      </c>
      <c r="Q9" s="7">
        <v>17</v>
      </c>
      <c r="R9" s="7">
        <v>18</v>
      </c>
    </row>
    <row r="10" spans="1:18" ht="24.75" customHeight="1">
      <c r="A10" s="49"/>
      <c r="B10" s="49"/>
      <c r="C10" s="49"/>
      <c r="D10" s="49"/>
      <c r="E10" s="58"/>
      <c r="G10" s="53"/>
      <c r="H10" s="48"/>
      <c r="P10" s="7">
        <v>19</v>
      </c>
      <c r="Q10" s="7">
        <v>20</v>
      </c>
      <c r="R10" s="7">
        <v>21</v>
      </c>
    </row>
    <row r="11" spans="1:18" ht="24.75" customHeight="1">
      <c r="A11" s="49"/>
      <c r="B11" s="49"/>
      <c r="C11" s="49"/>
      <c r="D11" s="49"/>
      <c r="E11" s="54"/>
      <c r="G11" s="54"/>
      <c r="H11" s="48"/>
      <c r="I11" s="4"/>
      <c r="P11" s="7">
        <v>22</v>
      </c>
      <c r="Q11" s="7">
        <v>23</v>
      </c>
      <c r="R11" s="7">
        <v>24</v>
      </c>
    </row>
    <row r="12" spans="1:18" ht="24.75" customHeight="1">
      <c r="A12" s="45" t="s">
        <v>35</v>
      </c>
      <c r="B12" s="46"/>
      <c r="C12" s="47"/>
      <c r="D12" s="9">
        <v>9</v>
      </c>
      <c r="E12" s="1" t="s">
        <v>4</v>
      </c>
      <c r="G12" s="6" t="s">
        <v>14</v>
      </c>
      <c r="H12" s="1">
        <v>40</v>
      </c>
      <c r="I12" s="4"/>
      <c r="J12" s="1">
        <f>H16/H13</f>
        <v>4</v>
      </c>
      <c r="K12" s="20" t="s">
        <v>8</v>
      </c>
      <c r="L12" s="20"/>
      <c r="P12" s="7">
        <v>25</v>
      </c>
      <c r="Q12" s="7">
        <v>26</v>
      </c>
      <c r="R12" s="7">
        <v>27</v>
      </c>
    </row>
    <row r="13" spans="1:18" ht="24.75" customHeight="1">
      <c r="A13" s="42" t="s">
        <v>12</v>
      </c>
      <c r="B13" s="42"/>
      <c r="C13" s="42"/>
      <c r="D13" s="1">
        <f>G4*J14</f>
        <v>80</v>
      </c>
      <c r="E13" s="1" t="s">
        <v>4</v>
      </c>
      <c r="G13" s="6" t="s">
        <v>15</v>
      </c>
      <c r="H13" s="1">
        <v>30</v>
      </c>
      <c r="I13" s="4"/>
      <c r="J13" s="1">
        <f>H17/H12</f>
        <v>2</v>
      </c>
      <c r="K13" s="20" t="s">
        <v>9</v>
      </c>
      <c r="L13" s="20"/>
      <c r="P13" s="7">
        <v>28</v>
      </c>
      <c r="Q13" s="7">
        <v>29</v>
      </c>
      <c r="R13" s="7">
        <v>30</v>
      </c>
    </row>
    <row r="14" spans="1:18" ht="24.75" customHeight="1">
      <c r="A14" s="45" t="s">
        <v>34</v>
      </c>
      <c r="B14" s="46"/>
      <c r="C14" s="47"/>
      <c r="D14" s="9">
        <v>24</v>
      </c>
      <c r="E14" s="1" t="s">
        <v>4</v>
      </c>
      <c r="G14" s="6" t="s">
        <v>16</v>
      </c>
      <c r="H14" s="1">
        <v>12</v>
      </c>
      <c r="J14" s="1">
        <f>J12*J13</f>
        <v>8</v>
      </c>
      <c r="K14" s="20" t="s">
        <v>10</v>
      </c>
      <c r="L14" s="20"/>
      <c r="P14" s="7">
        <v>31</v>
      </c>
      <c r="Q14" s="7">
        <v>32</v>
      </c>
      <c r="R14" s="7">
        <v>33</v>
      </c>
    </row>
    <row r="15" spans="1:8" ht="24.75" customHeight="1">
      <c r="A15" s="42" t="s">
        <v>12</v>
      </c>
      <c r="B15" s="42"/>
      <c r="C15" s="42"/>
      <c r="D15" s="1">
        <f>G6*J14</f>
        <v>112</v>
      </c>
      <c r="E15" s="1" t="s">
        <v>4</v>
      </c>
      <c r="G15" s="10" t="s">
        <v>37</v>
      </c>
      <c r="H15" s="11"/>
    </row>
    <row r="16" spans="1:18" ht="24.75" customHeight="1" thickBot="1">
      <c r="A16" s="45" t="s">
        <v>41</v>
      </c>
      <c r="B16" s="46"/>
      <c r="C16" s="47"/>
      <c r="D16" s="9">
        <v>5</v>
      </c>
      <c r="E16" s="1" t="s">
        <v>5</v>
      </c>
      <c r="G16" s="3" t="s">
        <v>14</v>
      </c>
      <c r="H16" s="1">
        <v>120</v>
      </c>
      <c r="P16" s="56" t="s">
        <v>30</v>
      </c>
      <c r="Q16" s="57"/>
      <c r="R16" s="57"/>
    </row>
    <row r="17" spans="1:18" ht="24.75" customHeight="1" thickTop="1">
      <c r="A17" s="42" t="s">
        <v>0</v>
      </c>
      <c r="B17" s="42"/>
      <c r="C17" s="42"/>
      <c r="D17" s="9">
        <v>0.4</v>
      </c>
      <c r="E17" s="1" t="s">
        <v>5</v>
      </c>
      <c r="G17" s="6" t="s">
        <v>15</v>
      </c>
      <c r="H17" s="7">
        <v>80</v>
      </c>
      <c r="P17" s="59" t="s">
        <v>44</v>
      </c>
      <c r="Q17" s="60"/>
      <c r="R17" s="29">
        <f>D12+D14</f>
        <v>33</v>
      </c>
    </row>
    <row r="18" spans="1:18" ht="24.75" customHeight="1">
      <c r="A18" s="42" t="s">
        <v>36</v>
      </c>
      <c r="B18" s="42"/>
      <c r="C18" s="42"/>
      <c r="D18" s="9">
        <v>15</v>
      </c>
      <c r="E18" s="1" t="s">
        <v>5</v>
      </c>
      <c r="G18" s="6" t="s">
        <v>16</v>
      </c>
      <c r="H18" s="1">
        <v>14.4</v>
      </c>
      <c r="P18" s="37" t="s">
        <v>45</v>
      </c>
      <c r="Q18" s="38"/>
      <c r="R18" s="21">
        <f>V4+W4</f>
        <v>3408</v>
      </c>
    </row>
    <row r="19" spans="9:18" ht="24.75" customHeight="1">
      <c r="I19" s="8"/>
      <c r="K19" s="2"/>
      <c r="P19" s="39" t="s">
        <v>42</v>
      </c>
      <c r="Q19" s="40"/>
      <c r="R19" s="21">
        <f>O4+O7</f>
        <v>17040</v>
      </c>
    </row>
    <row r="20" spans="1:18" ht="24.75" customHeight="1">
      <c r="A20" s="23" t="s">
        <v>33</v>
      </c>
      <c r="B20" s="8"/>
      <c r="C20" s="2"/>
      <c r="F20" s="41" t="s">
        <v>32</v>
      </c>
      <c r="G20" s="41"/>
      <c r="H20" s="41"/>
      <c r="P20" s="39" t="s">
        <v>43</v>
      </c>
      <c r="Q20" s="40"/>
      <c r="R20" s="21">
        <f>R19+V5+V6</f>
        <v>18898.2</v>
      </c>
    </row>
    <row r="21" spans="1:8" ht="24.75" customHeight="1">
      <c r="A21" s="35" t="s">
        <v>25</v>
      </c>
      <c r="B21" s="36"/>
      <c r="C21" s="36"/>
      <c r="D21" s="36"/>
      <c r="E21" s="36"/>
      <c r="F21" s="36"/>
      <c r="G21" s="36"/>
      <c r="H21" s="36"/>
    </row>
    <row r="22" spans="1:10" ht="19.5" customHeight="1">
      <c r="A22" s="2"/>
      <c r="B22" s="2"/>
      <c r="C22" s="2"/>
      <c r="D22" s="8"/>
      <c r="E22" s="8"/>
      <c r="F22" s="8"/>
      <c r="G22" s="8"/>
      <c r="H22" s="8"/>
      <c r="I22" s="2"/>
      <c r="J22" s="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31">
    <mergeCell ref="P17:Q17"/>
    <mergeCell ref="L8:N8"/>
    <mergeCell ref="A1:R2"/>
    <mergeCell ref="L4:N4"/>
    <mergeCell ref="L5:N5"/>
    <mergeCell ref="L7:N7"/>
    <mergeCell ref="J7:J8"/>
    <mergeCell ref="K7:K8"/>
    <mergeCell ref="D4:F4"/>
    <mergeCell ref="D6:F6"/>
    <mergeCell ref="P16:R16"/>
    <mergeCell ref="E9:E11"/>
    <mergeCell ref="A14:C14"/>
    <mergeCell ref="A13:C13"/>
    <mergeCell ref="A15:C15"/>
    <mergeCell ref="A12:C12"/>
    <mergeCell ref="K4:K5"/>
    <mergeCell ref="A16:C16"/>
    <mergeCell ref="A17:C17"/>
    <mergeCell ref="A9:C11"/>
    <mergeCell ref="D9:D11"/>
    <mergeCell ref="A8:H8"/>
    <mergeCell ref="G9:G11"/>
    <mergeCell ref="H9:H11"/>
    <mergeCell ref="J4:J5"/>
    <mergeCell ref="A21:H21"/>
    <mergeCell ref="P18:Q18"/>
    <mergeCell ref="P19:Q19"/>
    <mergeCell ref="P20:Q20"/>
    <mergeCell ref="F20:H20"/>
    <mergeCell ref="A18:C18"/>
  </mergeCells>
  <conditionalFormatting sqref="R19:R20">
    <cfRule type="cellIs" priority="1" dxfId="1" operator="lessThanOrEqual" stopIfTrue="1">
      <formula>21000</formula>
    </cfRule>
    <cfRule type="cellIs" priority="2" dxfId="16" operator="greaterThanOrEqual" stopIfTrue="1">
      <formula>21001</formula>
    </cfRule>
  </conditionalFormatting>
  <conditionalFormatting sqref="O5 O8">
    <cfRule type="cellIs" priority="3" dxfId="7" operator="lessThanOrEqual" stopIfTrue="1">
      <formula>240</formula>
    </cfRule>
    <cfRule type="cellIs" priority="4" dxfId="16" operator="greaterThanOrEqual" stopIfTrue="1">
      <formula>241</formula>
    </cfRule>
  </conditionalFormatting>
  <conditionalFormatting sqref="O7">
    <cfRule type="cellIs" priority="5" dxfId="17" operator="lessThan" stopIfTrue="1">
      <formula>17000</formula>
    </cfRule>
    <cfRule type="cellIs" priority="6" dxfId="16" operator="greaterThan" stopIfTrue="1">
      <formula>17500</formula>
    </cfRule>
  </conditionalFormatting>
  <conditionalFormatting sqref="O4">
    <cfRule type="cellIs" priority="7" dxfId="17" operator="lessThan" stopIfTrue="1">
      <formula>4000</formula>
    </cfRule>
    <cfRule type="cellIs" priority="8" dxfId="16" operator="greaterThan" stopIfTrue="1">
      <formula>4000</formula>
    </cfRule>
  </conditionalFormatting>
  <hyperlinks>
    <hyperlink ref="A20" r:id="rId1" display="http://www.acex.net/ru/useful_information/calculators.php"/>
    <hyperlink ref="F20:H20" r:id="rId2" tooltip="Он-лайн сервис запалечивания" display="http://www.packer3d.ru/online/pal-by-box"/>
    <hyperlink ref="F20" r:id="rId3" display="http://www.packer3d.ru/online/pal-by-box"/>
  </hyperlinks>
  <printOptions/>
  <pageMargins left="0.26" right="0.13" top="0.59" bottom="1" header="0.5" footer="0.5"/>
  <pageSetup fitToHeight="1" fitToWidth="1" horizontalDpi="600" verticalDpi="600" orientation="landscape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Y22"/>
  <sheetViews>
    <sheetView tabSelected="1" view="pageBreakPreview" zoomScale="65" zoomScaleNormal="75" zoomScaleSheetLayoutView="65" zoomScalePageLayoutView="0" workbookViewId="0" topLeftCell="A1">
      <selection activeCell="J18" sqref="J18"/>
    </sheetView>
  </sheetViews>
  <sheetFormatPr defaultColWidth="9.00390625" defaultRowHeight="12.75"/>
  <cols>
    <col min="1" max="1" width="18.625" style="0" customWidth="1"/>
    <col min="2" max="2" width="11.625" style="0" bestFit="1" customWidth="1"/>
    <col min="4" max="4" width="11.75390625" style="0" customWidth="1"/>
    <col min="7" max="7" width="11.75390625" style="0" customWidth="1"/>
    <col min="8" max="8" width="12.625" style="0" customWidth="1"/>
    <col min="9" max="9" width="13.125" style="0" customWidth="1"/>
    <col min="20" max="20" width="2.625" style="0" customWidth="1"/>
  </cols>
  <sheetData>
    <row r="1" spans="1:20" ht="18">
      <c r="A1" s="64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5"/>
      <c r="T1" s="25"/>
    </row>
    <row r="2" spans="1:20" ht="37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5"/>
      <c r="T2" s="25"/>
    </row>
    <row r="3" ht="45" customHeight="1" thickBot="1" thickTop="1"/>
    <row r="4" spans="1:25" ht="24.75" customHeight="1" thickBot="1">
      <c r="A4" s="13" t="s">
        <v>19</v>
      </c>
      <c r="B4" s="15">
        <v>42736</v>
      </c>
      <c r="D4" s="71" t="s">
        <v>13</v>
      </c>
      <c r="E4" s="72"/>
      <c r="F4" s="73"/>
      <c r="G4" s="18">
        <v>10</v>
      </c>
      <c r="J4" s="55" t="s">
        <v>23</v>
      </c>
      <c r="K4" s="43">
        <f>O4/D12</f>
        <v>440</v>
      </c>
      <c r="L4" s="67" t="s">
        <v>39</v>
      </c>
      <c r="M4" s="68"/>
      <c r="N4" s="69"/>
      <c r="O4" s="21">
        <f>D13*D16*D12</f>
        <v>3960</v>
      </c>
      <c r="P4" s="22">
        <v>1</v>
      </c>
      <c r="Q4" s="1">
        <v>2</v>
      </c>
      <c r="R4" s="1">
        <v>3</v>
      </c>
      <c r="T4" s="30"/>
      <c r="U4" s="31" t="s">
        <v>27</v>
      </c>
      <c r="V4" s="30">
        <f>D12*D13</f>
        <v>720</v>
      </c>
      <c r="W4" s="30">
        <f>D14*D15</f>
        <v>2688</v>
      </c>
      <c r="X4" s="30"/>
      <c r="Y4" s="5"/>
    </row>
    <row r="5" spans="1:25" ht="24.75" customHeight="1" thickBot="1">
      <c r="A5" s="13" t="s">
        <v>20</v>
      </c>
      <c r="B5" s="16">
        <v>1</v>
      </c>
      <c r="F5" s="4"/>
      <c r="G5" s="4"/>
      <c r="H5" s="4"/>
      <c r="J5" s="55"/>
      <c r="K5" s="44"/>
      <c r="L5" s="61" t="s">
        <v>38</v>
      </c>
      <c r="M5" s="62"/>
      <c r="N5" s="63"/>
      <c r="O5" s="26">
        <f>G4*H14+H18</f>
        <v>134.4</v>
      </c>
      <c r="P5" s="1">
        <v>4</v>
      </c>
      <c r="Q5" s="1">
        <v>5</v>
      </c>
      <c r="R5" s="1">
        <v>6</v>
      </c>
      <c r="T5" s="30"/>
      <c r="U5" s="31" t="s">
        <v>28</v>
      </c>
      <c r="V5" s="30">
        <f>R18*D17</f>
        <v>1363.2</v>
      </c>
      <c r="W5" s="30"/>
      <c r="X5" s="30"/>
      <c r="Y5" s="5"/>
    </row>
    <row r="6" spans="1:25" ht="28.5" customHeight="1" thickBot="1">
      <c r="A6" s="14" t="s">
        <v>21</v>
      </c>
      <c r="B6" s="19" t="s">
        <v>26</v>
      </c>
      <c r="D6" s="71" t="s">
        <v>17</v>
      </c>
      <c r="E6" s="72"/>
      <c r="F6" s="73"/>
      <c r="G6" s="18">
        <v>14</v>
      </c>
      <c r="M6" s="27"/>
      <c r="N6" s="27"/>
      <c r="O6" s="28"/>
      <c r="P6" s="1">
        <v>7</v>
      </c>
      <c r="Q6" s="1">
        <v>8</v>
      </c>
      <c r="R6" s="1">
        <v>9</v>
      </c>
      <c r="T6" s="30"/>
      <c r="U6" s="31" t="s">
        <v>29</v>
      </c>
      <c r="V6" s="30">
        <f>R17*D18</f>
        <v>495</v>
      </c>
      <c r="W6" s="30"/>
      <c r="X6" s="30"/>
      <c r="Y6" s="5"/>
    </row>
    <row r="7" spans="1:18" ht="24.75" customHeight="1" thickBot="1">
      <c r="A7" s="14" t="s">
        <v>40</v>
      </c>
      <c r="B7" s="17">
        <v>19000</v>
      </c>
      <c r="J7" s="70" t="s">
        <v>24</v>
      </c>
      <c r="K7" s="43">
        <f>O7/D14</f>
        <v>616</v>
      </c>
      <c r="L7" s="67" t="s">
        <v>18</v>
      </c>
      <c r="M7" s="68"/>
      <c r="N7" s="69"/>
      <c r="O7" s="21">
        <f>D14*D15*D16</f>
        <v>14784</v>
      </c>
      <c r="P7" s="12">
        <v>10</v>
      </c>
      <c r="Q7" s="12">
        <v>11</v>
      </c>
      <c r="R7" s="12">
        <v>12</v>
      </c>
    </row>
    <row r="8" spans="1:18" ht="24.75" customHeight="1">
      <c r="A8" s="50" t="s">
        <v>22</v>
      </c>
      <c r="B8" s="50"/>
      <c r="C8" s="50"/>
      <c r="D8" s="50"/>
      <c r="E8" s="50"/>
      <c r="F8" s="50"/>
      <c r="G8" s="50"/>
      <c r="H8" s="51"/>
      <c r="I8" s="2"/>
      <c r="J8" s="70"/>
      <c r="K8" s="44"/>
      <c r="L8" s="61" t="s">
        <v>38</v>
      </c>
      <c r="M8" s="62"/>
      <c r="N8" s="63"/>
      <c r="O8" s="26">
        <f>G6*H14+H18</f>
        <v>182.4</v>
      </c>
      <c r="P8" s="7">
        <v>13</v>
      </c>
      <c r="Q8" s="7">
        <v>14</v>
      </c>
      <c r="R8" s="7">
        <v>15</v>
      </c>
    </row>
    <row r="9" spans="1:18" ht="24.75" customHeight="1">
      <c r="A9" s="48" t="s">
        <v>2</v>
      </c>
      <c r="B9" s="49"/>
      <c r="C9" s="49"/>
      <c r="D9" s="48" t="s">
        <v>1</v>
      </c>
      <c r="E9" s="52" t="s">
        <v>3</v>
      </c>
      <c r="G9" s="52" t="s">
        <v>6</v>
      </c>
      <c r="H9" s="48" t="s">
        <v>7</v>
      </c>
      <c r="K9" s="27"/>
      <c r="L9" s="27"/>
      <c r="M9" s="24"/>
      <c r="N9" s="24"/>
      <c r="P9" s="7">
        <v>16</v>
      </c>
      <c r="Q9" s="7">
        <v>17</v>
      </c>
      <c r="R9" s="7">
        <v>18</v>
      </c>
    </row>
    <row r="10" spans="1:18" ht="24.75" customHeight="1">
      <c r="A10" s="49"/>
      <c r="B10" s="49"/>
      <c r="C10" s="49"/>
      <c r="D10" s="49"/>
      <c r="E10" s="58"/>
      <c r="G10" s="53"/>
      <c r="H10" s="48"/>
      <c r="P10" s="7">
        <v>19</v>
      </c>
      <c r="Q10" s="7">
        <v>20</v>
      </c>
      <c r="R10" s="7">
        <v>21</v>
      </c>
    </row>
    <row r="11" spans="1:18" ht="24.75" customHeight="1">
      <c r="A11" s="49"/>
      <c r="B11" s="49"/>
      <c r="C11" s="49"/>
      <c r="D11" s="49"/>
      <c r="E11" s="54"/>
      <c r="G11" s="54"/>
      <c r="H11" s="48"/>
      <c r="I11" s="4"/>
      <c r="P11" s="7">
        <v>22</v>
      </c>
      <c r="Q11" s="7">
        <v>23</v>
      </c>
      <c r="R11" s="7">
        <v>24</v>
      </c>
    </row>
    <row r="12" spans="1:18" ht="24.75" customHeight="1">
      <c r="A12" s="45" t="s">
        <v>35</v>
      </c>
      <c r="B12" s="46"/>
      <c r="C12" s="47"/>
      <c r="D12" s="33">
        <v>9</v>
      </c>
      <c r="E12" s="1" t="s">
        <v>4</v>
      </c>
      <c r="G12" s="6" t="s">
        <v>14</v>
      </c>
      <c r="H12" s="1">
        <v>40</v>
      </c>
      <c r="I12" s="4"/>
      <c r="J12" s="1">
        <f>H16/H13</f>
        <v>4</v>
      </c>
      <c r="K12" s="20" t="s">
        <v>8</v>
      </c>
      <c r="L12" s="20"/>
      <c r="P12" s="7">
        <v>25</v>
      </c>
      <c r="Q12" s="7">
        <v>26</v>
      </c>
      <c r="R12" s="7">
        <v>27</v>
      </c>
    </row>
    <row r="13" spans="1:18" ht="24.75" customHeight="1">
      <c r="A13" s="42" t="s">
        <v>12</v>
      </c>
      <c r="B13" s="42"/>
      <c r="C13" s="42"/>
      <c r="D13" s="1">
        <f>G4*J14</f>
        <v>80</v>
      </c>
      <c r="E13" s="1" t="s">
        <v>4</v>
      </c>
      <c r="G13" s="6" t="s">
        <v>15</v>
      </c>
      <c r="H13" s="1">
        <v>30</v>
      </c>
      <c r="I13" s="4"/>
      <c r="J13" s="1">
        <f>H17/H12</f>
        <v>2</v>
      </c>
      <c r="K13" s="20" t="s">
        <v>9</v>
      </c>
      <c r="L13" s="20"/>
      <c r="P13" s="7">
        <v>28</v>
      </c>
      <c r="Q13" s="7">
        <v>29</v>
      </c>
      <c r="R13" s="7">
        <v>30</v>
      </c>
    </row>
    <row r="14" spans="1:18" ht="24.75" customHeight="1">
      <c r="A14" s="45" t="s">
        <v>34</v>
      </c>
      <c r="B14" s="46"/>
      <c r="C14" s="47"/>
      <c r="D14" s="34">
        <v>24</v>
      </c>
      <c r="E14" s="1" t="s">
        <v>4</v>
      </c>
      <c r="G14" s="6" t="s">
        <v>16</v>
      </c>
      <c r="H14" s="1">
        <v>12</v>
      </c>
      <c r="J14" s="1">
        <f>J12*J13</f>
        <v>8</v>
      </c>
      <c r="K14" s="20" t="s">
        <v>10</v>
      </c>
      <c r="L14" s="20"/>
      <c r="P14" s="7">
        <v>31</v>
      </c>
      <c r="Q14" s="7">
        <v>32</v>
      </c>
      <c r="R14" s="7">
        <v>33</v>
      </c>
    </row>
    <row r="15" spans="1:8" ht="24.75" customHeight="1">
      <c r="A15" s="42" t="s">
        <v>12</v>
      </c>
      <c r="B15" s="42"/>
      <c r="C15" s="42"/>
      <c r="D15" s="1">
        <f>G6*J14</f>
        <v>112</v>
      </c>
      <c r="E15" s="1" t="s">
        <v>4</v>
      </c>
      <c r="G15" s="10" t="s">
        <v>37</v>
      </c>
      <c r="H15" s="11"/>
    </row>
    <row r="16" spans="1:18" ht="24.75" customHeight="1" thickBot="1">
      <c r="A16" s="45" t="s">
        <v>41</v>
      </c>
      <c r="B16" s="46"/>
      <c r="C16" s="47"/>
      <c r="D16" s="9">
        <v>5.5</v>
      </c>
      <c r="E16" s="1" t="s">
        <v>5</v>
      </c>
      <c r="G16" s="3" t="s">
        <v>14</v>
      </c>
      <c r="H16" s="1">
        <v>120</v>
      </c>
      <c r="P16" s="56" t="s">
        <v>30</v>
      </c>
      <c r="Q16" s="74"/>
      <c r="R16" s="74"/>
    </row>
    <row r="17" spans="1:18" ht="24.75" customHeight="1" thickTop="1">
      <c r="A17" s="42" t="s">
        <v>0</v>
      </c>
      <c r="B17" s="42"/>
      <c r="C17" s="42"/>
      <c r="D17" s="9">
        <v>0.4</v>
      </c>
      <c r="E17" s="1" t="s">
        <v>5</v>
      </c>
      <c r="G17" s="6" t="s">
        <v>15</v>
      </c>
      <c r="H17" s="7">
        <v>80</v>
      </c>
      <c r="P17" s="59" t="s">
        <v>44</v>
      </c>
      <c r="Q17" s="60"/>
      <c r="R17" s="29">
        <f>D12+D14</f>
        <v>33</v>
      </c>
    </row>
    <row r="18" spans="1:18" ht="24.75" customHeight="1">
      <c r="A18" s="42" t="s">
        <v>36</v>
      </c>
      <c r="B18" s="42"/>
      <c r="C18" s="42"/>
      <c r="D18" s="9">
        <v>15</v>
      </c>
      <c r="E18" s="1" t="s">
        <v>5</v>
      </c>
      <c r="G18" s="6" t="s">
        <v>16</v>
      </c>
      <c r="H18" s="1">
        <v>14.4</v>
      </c>
      <c r="P18" s="37" t="s">
        <v>45</v>
      </c>
      <c r="Q18" s="38"/>
      <c r="R18" s="21">
        <f>V4+W4</f>
        <v>3408</v>
      </c>
    </row>
    <row r="19" spans="9:18" ht="24.75" customHeight="1">
      <c r="I19" s="8"/>
      <c r="K19" s="2"/>
      <c r="P19" s="39" t="s">
        <v>42</v>
      </c>
      <c r="Q19" s="40"/>
      <c r="R19" s="21">
        <f>O4+O7</f>
        <v>18744</v>
      </c>
    </row>
    <row r="20" spans="1:18" ht="24.75" customHeight="1">
      <c r="A20" s="23" t="s">
        <v>33</v>
      </c>
      <c r="B20" s="8"/>
      <c r="C20" s="2"/>
      <c r="F20" s="41" t="s">
        <v>32</v>
      </c>
      <c r="G20" s="41"/>
      <c r="H20" s="41"/>
      <c r="P20" s="39" t="s">
        <v>43</v>
      </c>
      <c r="Q20" s="40"/>
      <c r="R20" s="21">
        <f>R19+V5+V6</f>
        <v>20602.2</v>
      </c>
    </row>
    <row r="21" spans="1:8" ht="24.75" customHeight="1">
      <c r="A21" s="35" t="s">
        <v>25</v>
      </c>
      <c r="B21" s="36"/>
      <c r="C21" s="36"/>
      <c r="D21" s="36"/>
      <c r="E21" s="36"/>
      <c r="F21" s="36"/>
      <c r="G21" s="36"/>
      <c r="H21" s="36"/>
    </row>
    <row r="22" spans="1:10" ht="19.5" customHeight="1">
      <c r="A22" s="2"/>
      <c r="B22" s="2"/>
      <c r="C22" s="2"/>
      <c r="D22" s="8"/>
      <c r="E22" s="8"/>
      <c r="F22" s="8"/>
      <c r="G22" s="8"/>
      <c r="H22" s="8"/>
      <c r="I22" s="2"/>
      <c r="J22" s="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31">
    <mergeCell ref="A21:H21"/>
    <mergeCell ref="P18:Q18"/>
    <mergeCell ref="P19:Q19"/>
    <mergeCell ref="P20:Q20"/>
    <mergeCell ref="F20:H20"/>
    <mergeCell ref="A18:C18"/>
    <mergeCell ref="K4:K5"/>
    <mergeCell ref="A16:C16"/>
    <mergeCell ref="A17:C17"/>
    <mergeCell ref="A9:C11"/>
    <mergeCell ref="D9:D11"/>
    <mergeCell ref="A8:H8"/>
    <mergeCell ref="G9:G11"/>
    <mergeCell ref="H9:H11"/>
    <mergeCell ref="J4:J5"/>
    <mergeCell ref="P16:R16"/>
    <mergeCell ref="E9:E11"/>
    <mergeCell ref="A14:C14"/>
    <mergeCell ref="A13:C13"/>
    <mergeCell ref="A15:C15"/>
    <mergeCell ref="A12:C12"/>
    <mergeCell ref="P17:Q17"/>
    <mergeCell ref="L8:N8"/>
    <mergeCell ref="A1:R2"/>
    <mergeCell ref="L4:N4"/>
    <mergeCell ref="L5:N5"/>
    <mergeCell ref="L7:N7"/>
    <mergeCell ref="J7:J8"/>
    <mergeCell ref="K7:K8"/>
    <mergeCell ref="D4:F4"/>
    <mergeCell ref="D6:F6"/>
  </mergeCells>
  <conditionalFormatting sqref="R19:R20">
    <cfRule type="cellIs" priority="1" dxfId="1" operator="lessThanOrEqual" stopIfTrue="1">
      <formula>21000</formula>
    </cfRule>
    <cfRule type="cellIs" priority="2" dxfId="16" operator="greaterThanOrEqual" stopIfTrue="1">
      <formula>21001</formula>
    </cfRule>
  </conditionalFormatting>
  <conditionalFormatting sqref="O5 O8">
    <cfRule type="cellIs" priority="3" dxfId="7" operator="lessThanOrEqual" stopIfTrue="1">
      <formula>240</formula>
    </cfRule>
    <cfRule type="cellIs" priority="4" dxfId="16" operator="greaterThanOrEqual" stopIfTrue="1">
      <formula>241</formula>
    </cfRule>
  </conditionalFormatting>
  <conditionalFormatting sqref="O7">
    <cfRule type="cellIs" priority="5" dxfId="17" operator="lessThan" stopIfTrue="1">
      <formula>17000</formula>
    </cfRule>
    <cfRule type="cellIs" priority="6" dxfId="16" operator="greaterThan" stopIfTrue="1">
      <formula>17500</formula>
    </cfRule>
  </conditionalFormatting>
  <conditionalFormatting sqref="O4">
    <cfRule type="cellIs" priority="7" dxfId="17" operator="lessThan" stopIfTrue="1">
      <formula>4000</formula>
    </cfRule>
    <cfRule type="cellIs" priority="8" dxfId="16" operator="greaterThan" stopIfTrue="1">
      <formula>4000</formula>
    </cfRule>
  </conditionalFormatting>
  <hyperlinks>
    <hyperlink ref="A20" r:id="rId1" display="http://www.acex.net/ru/useful_information/calculators.php"/>
    <hyperlink ref="F20:H20" r:id="rId2" tooltip="Он-лайн сервис запалечивания" display="http://www.packer3d.ru/online/pal-by-box"/>
    <hyperlink ref="F20" r:id="rId3" display="http://www.packer3d.ru/online/pal-by-box"/>
  </hyperlinks>
  <printOptions/>
  <pageMargins left="0.26" right="0.13" top="0.59" bottom="1" header="0.5" footer="0.5"/>
  <pageSetup fitToHeight="1" fitToWidth="1" horizontalDpi="600" verticalDpi="600" orientation="landscape" paperSize="9" scale="7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cp:lastPrinted>2017-10-18T10:27:08Z</cp:lastPrinted>
  <dcterms:created xsi:type="dcterms:W3CDTF">2017-09-29T05:22:23Z</dcterms:created>
  <dcterms:modified xsi:type="dcterms:W3CDTF">2017-10-20T04:11:37Z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