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filterPrivacy="1" codeName="ЭтаКнига" defaultThemeVersion="124226"/>
  <bookViews>
    <workbookView xWindow="-4815" yWindow="420" windowWidth="12510" windowHeight="4470" tabRatio="881" xr2:uid="{00000000-000D-0000-FFFF-FFFF00000000}"/>
  </bookViews>
  <sheets>
    <sheet name="высота Д тех" sheetId="27" r:id="rId1"/>
  </sheets>
  <definedNames>
    <definedName name="_xlnm._FilterDatabase" localSheetId="0" hidden="1">'высота Д тех'!$A$1:$AM$1</definedName>
  </definedNames>
  <calcPr calcId="171027"/>
</workbook>
</file>

<file path=xl/calcChain.xml><?xml version="1.0" encoding="utf-8"?>
<calcChain xmlns="http://schemas.openxmlformats.org/spreadsheetml/2006/main">
  <c r="AI5" i="27" l="1"/>
  <c r="AI6" i="27"/>
  <c r="AI4" i="27"/>
  <c r="AI3" i="27"/>
  <c r="AH5" i="27"/>
  <c r="AH6" i="27"/>
  <c r="AH4" i="27"/>
  <c r="AH3" i="27"/>
  <c r="AJ4" i="27"/>
  <c r="AJ5" i="27"/>
  <c r="AJ6" i="27"/>
  <c r="AJ3" i="27"/>
  <c r="AN6" i="27" l="1"/>
  <c r="AN5" i="27"/>
  <c r="AL5" i="27" s="1"/>
  <c r="AN4" i="27"/>
  <c r="AN3" i="27"/>
  <c r="AL3" i="27"/>
  <c r="AL4" i="27" l="1"/>
  <c r="AL6" i="27"/>
</calcChain>
</file>

<file path=xl/sharedStrings.xml><?xml version="1.0" encoding="utf-8"?>
<sst xmlns="http://schemas.openxmlformats.org/spreadsheetml/2006/main" count="61" uniqueCount="22">
  <si>
    <t>№</t>
  </si>
  <si>
    <t>Фамилия Имя</t>
  </si>
  <si>
    <t>Д.Р.</t>
  </si>
  <si>
    <t>город</t>
  </si>
  <si>
    <t>место</t>
  </si>
  <si>
    <t>результат</t>
  </si>
  <si>
    <t>разряд</t>
  </si>
  <si>
    <t>м</t>
  </si>
  <si>
    <t>номер</t>
  </si>
  <si>
    <t>тренер</t>
  </si>
  <si>
    <t>нач выс</t>
  </si>
  <si>
    <t>с</t>
  </si>
  <si>
    <t>А</t>
  </si>
  <si>
    <t>Б</t>
  </si>
  <si>
    <t>х</t>
  </si>
  <si>
    <t>о</t>
  </si>
  <si>
    <t>В</t>
  </si>
  <si>
    <t>Г</t>
  </si>
  <si>
    <t>я</t>
  </si>
  <si>
    <t>ч</t>
  </si>
  <si>
    <t xml:space="preserve">Определение мест
8. Если два и более спортсменов преодолели одинаковую высоту и завершили
соревнования, то при определении мест применяется следующая процедура:
(a) Преимущество получает участник с наименьшим количеством попыток
на высоте, на которой возникло равенство;
(b) Если после применения пункта (а) данного правила равенство сохраняет-
ся, преимущество получает участник с наименьшим количеством не за-
считанных попыток на протяжении всего соревнования (до преодоления
последней высоты включительно);
(c) Если и при этом равенство сохраняется, то спортсменам присуждаются
одинаковые места, если только это не касается первого места;
(d) Если данное равенство существует при определении первого места, то
между спортсменами с равными результатами проводится перепрыжка
в соответствии с Правилом 181.9, если иное не определено или заранее
в Технических регламентах соревнований, или во время соревнований,
но до начала соревнований в данном виде - Техническими делегатами
или Рефери (в случае отсутствия назначения Технического делегата).
Если перепрыжка не проводится, включая случаи, когда спортсмены с
равными результатами приняли совместное решение не продолжать со-
ревнование, равенство при определении первого места сохраняется. </t>
  </si>
  <si>
    <t>доп.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</si>
</sst>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/>
    <xf numFmtId="0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8">
    <tabColor rgb="FFFF0000"/>
  </sheetPr>
  <dimension ref="A1:AN32"/>
  <sheetViews>
    <sheetView tabSelected="1" zoomScale="120" zoomScaleNormal="120" workbookViewId="0">
      <pane xSplit="6" ySplit="2" topLeftCell="I3" activePane="bottomRight" state="frozen"/>
      <selection pane="topRight" activeCell="J1" sqref="J1"/>
      <selection pane="bottomLeft" activeCell="A4" sqref="A4"/>
      <selection pane="bottomRight" activeCell="AI3" sqref="AI3"/>
    </sheetView>
  </sheetViews>
  <sheetFormatPr defaultColWidth="9.140625" defaultRowHeight="18.75" x14ac:dyDescent="0.3"/>
  <cols>
    <col min="1" max="1" width="4.42578125" style="2" customWidth="1"/>
    <col min="2" max="2" width="6.85546875" style="2" customWidth="1"/>
    <col min="3" max="3" width="25.5703125" style="2" bestFit="1" customWidth="1"/>
    <col min="4" max="4" width="10.28515625" style="13" bestFit="1" customWidth="1"/>
    <col min="5" max="5" width="9.28515625" style="2" bestFit="1" customWidth="1"/>
    <col min="6" max="6" width="8.28515625" style="2" bestFit="1" customWidth="1"/>
    <col min="7" max="33" width="2.7109375" style="2" customWidth="1"/>
    <col min="34" max="35" width="5.85546875" style="2" customWidth="1"/>
    <col min="36" max="36" width="6.5703125" style="2" customWidth="1"/>
    <col min="37" max="37" width="7.7109375" style="2" bestFit="1" customWidth="1"/>
    <col min="38" max="38" width="7.140625" style="2" customWidth="1"/>
    <col min="39" max="39" width="14.7109375" style="2" customWidth="1"/>
    <col min="40" max="40" width="10" style="2" customWidth="1"/>
    <col min="41" max="16384" width="9.140625" style="2"/>
  </cols>
  <sheetData>
    <row r="1" spans="1:40" ht="31.15" customHeight="1" x14ac:dyDescent="0.3">
      <c r="A1" s="3" t="s">
        <v>0</v>
      </c>
      <c r="B1" s="3" t="s">
        <v>8</v>
      </c>
      <c r="C1" s="3" t="s">
        <v>1</v>
      </c>
      <c r="D1" s="11" t="s">
        <v>2</v>
      </c>
      <c r="E1" s="4" t="s">
        <v>3</v>
      </c>
      <c r="F1" s="4" t="s">
        <v>10</v>
      </c>
      <c r="G1" s="16">
        <v>145</v>
      </c>
      <c r="H1" s="16"/>
      <c r="I1" s="16"/>
      <c r="J1" s="16">
        <v>150</v>
      </c>
      <c r="K1" s="16"/>
      <c r="L1" s="16"/>
      <c r="M1" s="16">
        <v>155</v>
      </c>
      <c r="N1" s="16"/>
      <c r="O1" s="16"/>
      <c r="P1" s="16">
        <v>160</v>
      </c>
      <c r="Q1" s="16"/>
      <c r="R1" s="16"/>
      <c r="S1" s="16">
        <v>165</v>
      </c>
      <c r="T1" s="16"/>
      <c r="U1" s="16"/>
      <c r="V1" s="16">
        <v>170</v>
      </c>
      <c r="W1" s="16"/>
      <c r="X1" s="16"/>
      <c r="Y1" s="17">
        <v>175</v>
      </c>
      <c r="Z1" s="18"/>
      <c r="AA1" s="19"/>
      <c r="AB1" s="17">
        <v>180</v>
      </c>
      <c r="AC1" s="18"/>
      <c r="AD1" s="19"/>
      <c r="AE1" s="16">
        <v>185</v>
      </c>
      <c r="AF1" s="16"/>
      <c r="AG1" s="16"/>
      <c r="AH1" s="10" t="s">
        <v>12</v>
      </c>
      <c r="AI1" s="10" t="s">
        <v>13</v>
      </c>
      <c r="AJ1" s="3" t="s">
        <v>5</v>
      </c>
      <c r="AK1" s="3" t="s">
        <v>6</v>
      </c>
      <c r="AL1" s="3" t="s">
        <v>4</v>
      </c>
      <c r="AM1" s="3" t="s">
        <v>9</v>
      </c>
      <c r="AN1" s="2" t="s">
        <v>21</v>
      </c>
    </row>
    <row r="2" spans="1:40" hidden="1" x14ac:dyDescent="0.3">
      <c r="A2" s="5">
        <v>0</v>
      </c>
      <c r="B2" s="5">
        <v>0</v>
      </c>
      <c r="C2" s="5">
        <v>0</v>
      </c>
      <c r="D2" s="12">
        <v>0</v>
      </c>
      <c r="E2" s="6">
        <v>0</v>
      </c>
      <c r="F2" s="6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/>
      <c r="S2" s="5">
        <v>0</v>
      </c>
      <c r="T2" s="5">
        <v>0</v>
      </c>
      <c r="U2" s="5">
        <v>0</v>
      </c>
      <c r="V2" s="5"/>
      <c r="W2" s="5">
        <v>0</v>
      </c>
      <c r="X2" s="5">
        <v>0</v>
      </c>
      <c r="Y2" s="5"/>
      <c r="Z2" s="5"/>
      <c r="AA2" s="5"/>
      <c r="AB2" s="5"/>
      <c r="AC2" s="5"/>
      <c r="AD2" s="5"/>
      <c r="AE2" s="5">
        <v>0</v>
      </c>
      <c r="AF2" s="5"/>
      <c r="AG2" s="5">
        <v>0</v>
      </c>
      <c r="AH2" s="10"/>
      <c r="AI2" s="10"/>
      <c r="AJ2" s="5">
        <v>0</v>
      </c>
      <c r="AK2" s="5"/>
      <c r="AL2" s="5">
        <v>0</v>
      </c>
      <c r="AM2" s="5">
        <v>0</v>
      </c>
      <c r="AN2" s="7"/>
    </row>
    <row r="3" spans="1:40" ht="16.899999999999999" customHeight="1" x14ac:dyDescent="0.3">
      <c r="A3" s="1">
        <v>1</v>
      </c>
      <c r="B3" s="9">
        <v>10</v>
      </c>
      <c r="C3" s="1" t="s">
        <v>12</v>
      </c>
      <c r="D3" s="14">
        <v>2000</v>
      </c>
      <c r="E3" s="1" t="s">
        <v>18</v>
      </c>
      <c r="F3" s="1">
        <v>145</v>
      </c>
      <c r="G3" s="1" t="s">
        <v>15</v>
      </c>
      <c r="H3" s="1"/>
      <c r="I3" s="1"/>
      <c r="J3" s="1" t="s">
        <v>15</v>
      </c>
      <c r="K3" s="1"/>
      <c r="L3" s="1"/>
      <c r="M3" s="1" t="s">
        <v>15</v>
      </c>
      <c r="N3" s="1"/>
      <c r="O3" s="1"/>
      <c r="P3" s="1" t="s">
        <v>14</v>
      </c>
      <c r="Q3" s="1" t="s">
        <v>15</v>
      </c>
      <c r="R3" s="1"/>
      <c r="S3" s="1" t="s">
        <v>14</v>
      </c>
      <c r="T3" s="1" t="s">
        <v>15</v>
      </c>
      <c r="U3" s="1"/>
      <c r="V3" s="1" t="s">
        <v>14</v>
      </c>
      <c r="W3" s="1" t="s">
        <v>14</v>
      </c>
      <c r="X3" s="1" t="s">
        <v>14</v>
      </c>
      <c r="Y3" s="1"/>
      <c r="Z3" s="1"/>
      <c r="AA3" s="1"/>
      <c r="AB3" s="1"/>
      <c r="AC3" s="1"/>
      <c r="AD3" s="1"/>
      <c r="AE3" s="1"/>
      <c r="AF3" s="1"/>
      <c r="AG3" s="1"/>
      <c r="AH3" s="1">
        <f>MOD(LOOKUP(,-1/(G3:AG3="о"),COLUMN($G$1:$AG$1)-6)-1,3)+1</f>
        <v>2</v>
      </c>
      <c r="AI3" s="1">
        <f>SUMPRODUCT(--((G3:INDEX(G3:AG3,LOOKUP(,-1/(G3:AG3="о"),COLUMN($G$1:$AG$1)-6)))="х"))</f>
        <v>2</v>
      </c>
      <c r="AJ3" s="1">
        <f>INDEX($G$1:$AG$1,FLOOR(LOOKUP(,-1/(G3:AG3="о"),COLUMN($G$1:$AG$1)-6)-1,3)+1)</f>
        <v>165</v>
      </c>
      <c r="AK3" s="1"/>
      <c r="AL3" s="14">
        <f>RANK(AN3,$AN$3:$AN$6)</f>
        <v>2</v>
      </c>
      <c r="AM3" s="1"/>
      <c r="AN3" s="2">
        <f>AJ3+(3-AH3)%+(20-AI3)%%</f>
        <v>165.01179999999999</v>
      </c>
    </row>
    <row r="4" spans="1:40" x14ac:dyDescent="0.3">
      <c r="A4" s="1">
        <v>2</v>
      </c>
      <c r="B4" s="9">
        <v>11</v>
      </c>
      <c r="C4" s="1" t="s">
        <v>13</v>
      </c>
      <c r="D4" s="14">
        <v>2001</v>
      </c>
      <c r="E4" s="1" t="s">
        <v>19</v>
      </c>
      <c r="F4" s="1">
        <v>145</v>
      </c>
      <c r="G4" s="1" t="s">
        <v>15</v>
      </c>
      <c r="H4" s="1"/>
      <c r="I4" s="1"/>
      <c r="J4" s="1" t="s">
        <v>14</v>
      </c>
      <c r="K4" s="1" t="s">
        <v>15</v>
      </c>
      <c r="L4" s="1"/>
      <c r="M4" s="1" t="s">
        <v>14</v>
      </c>
      <c r="N4" s="1" t="s">
        <v>15</v>
      </c>
      <c r="O4" s="1"/>
      <c r="P4" s="1"/>
      <c r="Q4" s="1"/>
      <c r="R4" s="1"/>
      <c r="S4" s="1" t="s">
        <v>14</v>
      </c>
      <c r="T4" s="1" t="s">
        <v>14</v>
      </c>
      <c r="U4" s="1" t="s">
        <v>15</v>
      </c>
      <c r="V4" s="1" t="s">
        <v>14</v>
      </c>
      <c r="W4" s="1" t="s">
        <v>14</v>
      </c>
      <c r="X4" s="1" t="s">
        <v>14</v>
      </c>
      <c r="Y4" s="1"/>
      <c r="Z4" s="1"/>
      <c r="AA4" s="1"/>
      <c r="AB4" s="1"/>
      <c r="AC4" s="1"/>
      <c r="AD4" s="1"/>
      <c r="AE4" s="1"/>
      <c r="AF4" s="1"/>
      <c r="AG4" s="1"/>
      <c r="AH4" s="1">
        <f>MOD(LOOKUP(,-1/(G4:AG4="о"),COLUMN($G$1:$AG$1)-6)-1,3)+1</f>
        <v>3</v>
      </c>
      <c r="AI4" s="1">
        <f>SUMPRODUCT(--((G4:INDEX(G4:AG4,LOOKUP(,-1/(G4:AG4="о"),COLUMN($G$1:$AG$1)-6)))="х"))</f>
        <v>4</v>
      </c>
      <c r="AJ4" s="1">
        <f t="shared" ref="AJ4:AJ6" si="0">INDEX($G$1:$AG$1,FLOOR(LOOKUP(,-1/(G4:AG4="о"),COLUMN($G$1:$AG$1)-6)-1,3)+1)</f>
        <v>165</v>
      </c>
      <c r="AK4" s="1"/>
      <c r="AL4" s="14">
        <f t="shared" ref="AL4:AL6" si="1">RANK(AN4,$AN$3:$AN$6)</f>
        <v>3</v>
      </c>
      <c r="AM4" s="1"/>
      <c r="AN4" s="2">
        <f t="shared" ref="AN4:AN6" si="2">AJ4+(3-AH4)%+(20-AI4)%%</f>
        <v>165.0016</v>
      </c>
    </row>
    <row r="5" spans="1:40" x14ac:dyDescent="0.3">
      <c r="A5" s="1">
        <v>3</v>
      </c>
      <c r="B5" s="8">
        <v>14</v>
      </c>
      <c r="C5" s="1" t="s">
        <v>16</v>
      </c>
      <c r="D5" s="14">
        <v>2000</v>
      </c>
      <c r="E5" s="1" t="s">
        <v>11</v>
      </c>
      <c r="F5" s="1">
        <v>145</v>
      </c>
      <c r="G5" s="1" t="s">
        <v>15</v>
      </c>
      <c r="H5" s="1"/>
      <c r="I5" s="1"/>
      <c r="J5" s="1" t="s">
        <v>15</v>
      </c>
      <c r="K5" s="1"/>
      <c r="L5" s="1"/>
      <c r="M5" s="1" t="s">
        <v>15</v>
      </c>
      <c r="N5" s="1"/>
      <c r="O5" s="1"/>
      <c r="P5" s="1" t="s">
        <v>15</v>
      </c>
      <c r="Q5" s="1"/>
      <c r="R5" s="1"/>
      <c r="S5" s="1" t="s">
        <v>14</v>
      </c>
      <c r="T5" s="1" t="s">
        <v>14</v>
      </c>
      <c r="U5" s="1" t="s">
        <v>14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>
        <f>MOD(LOOKUP(,-1/(G5:AG5="о"),COLUMN($G$1:$AG$1)-6)-1,3)+1</f>
        <v>1</v>
      </c>
      <c r="AI5" s="1">
        <f>SUMPRODUCT(--((G5:INDEX(G5:AG5,LOOKUP(,-1/(G5:AG5="о"),COLUMN($G$1:$AG$1)-6)))="х"))</f>
        <v>0</v>
      </c>
      <c r="AJ5" s="1">
        <f t="shared" si="0"/>
        <v>160</v>
      </c>
      <c r="AK5" s="1"/>
      <c r="AL5" s="14">
        <f t="shared" si="1"/>
        <v>4</v>
      </c>
      <c r="AM5" s="1"/>
      <c r="AN5" s="2">
        <f t="shared" si="2"/>
        <v>160.02200000000002</v>
      </c>
    </row>
    <row r="6" spans="1:40" x14ac:dyDescent="0.3">
      <c r="A6" s="1">
        <v>4</v>
      </c>
      <c r="B6" s="8">
        <v>15</v>
      </c>
      <c r="C6" s="1" t="s">
        <v>17</v>
      </c>
      <c r="D6" s="14">
        <v>1999</v>
      </c>
      <c r="E6" s="1" t="s">
        <v>7</v>
      </c>
      <c r="F6" s="1">
        <v>150</v>
      </c>
      <c r="G6" s="1"/>
      <c r="H6" s="1"/>
      <c r="I6" s="1"/>
      <c r="J6" s="1" t="s">
        <v>15</v>
      </c>
      <c r="K6" s="1"/>
      <c r="L6" s="1"/>
      <c r="M6" s="1" t="s">
        <v>14</v>
      </c>
      <c r="N6" s="1" t="s">
        <v>15</v>
      </c>
      <c r="O6" s="1"/>
      <c r="P6" s="1" t="s">
        <v>15</v>
      </c>
      <c r="Q6" s="1"/>
      <c r="R6" s="1"/>
      <c r="S6" s="1" t="s">
        <v>15</v>
      </c>
      <c r="T6" s="1"/>
      <c r="U6" s="1"/>
      <c r="V6" s="1" t="s">
        <v>14</v>
      </c>
      <c r="W6" s="1" t="s">
        <v>14</v>
      </c>
      <c r="X6" s="1" t="s">
        <v>15</v>
      </c>
      <c r="Y6" s="1" t="s">
        <v>14</v>
      </c>
      <c r="Z6" s="1" t="s">
        <v>14</v>
      </c>
      <c r="AA6" s="1" t="s">
        <v>14</v>
      </c>
      <c r="AB6" s="1"/>
      <c r="AC6" s="1"/>
      <c r="AD6" s="1"/>
      <c r="AE6" s="1"/>
      <c r="AF6" s="1"/>
      <c r="AG6" s="1"/>
      <c r="AH6" s="1">
        <f>MOD(LOOKUP(,-1/(G6:AG6="о"),COLUMN($G$1:$AG$1)-6)-1,3)+1</f>
        <v>3</v>
      </c>
      <c r="AI6" s="1">
        <f>SUMPRODUCT(--((G6:INDEX(G6:AG6,LOOKUP(,-1/(G6:AG6="о"),COLUMN($G$1:$AG$1)-6)))="х"))</f>
        <v>3</v>
      </c>
      <c r="AJ6" s="1">
        <f t="shared" si="0"/>
        <v>170</v>
      </c>
      <c r="AK6" s="1"/>
      <c r="AL6" s="14">
        <f t="shared" si="1"/>
        <v>1</v>
      </c>
      <c r="AM6" s="1"/>
      <c r="AN6" s="2">
        <f t="shared" si="2"/>
        <v>170.0017</v>
      </c>
    </row>
    <row r="8" spans="1:40" x14ac:dyDescent="0.3">
      <c r="B8" s="15" t="s">
        <v>20</v>
      </c>
      <c r="C8" s="15"/>
      <c r="D8" s="15"/>
      <c r="E8" s="15"/>
      <c r="F8" s="15"/>
    </row>
    <row r="9" spans="1:40" x14ac:dyDescent="0.3">
      <c r="B9" s="15"/>
      <c r="C9" s="15"/>
      <c r="D9" s="15"/>
      <c r="E9" s="15"/>
      <c r="F9" s="15"/>
    </row>
    <row r="10" spans="1:40" x14ac:dyDescent="0.3">
      <c r="B10" s="15"/>
      <c r="C10" s="15"/>
      <c r="D10" s="15"/>
      <c r="E10" s="15"/>
      <c r="F10" s="15"/>
    </row>
    <row r="11" spans="1:40" x14ac:dyDescent="0.3">
      <c r="B11" s="15"/>
      <c r="C11" s="15"/>
      <c r="D11" s="15"/>
      <c r="E11" s="15"/>
      <c r="F11" s="15"/>
    </row>
    <row r="12" spans="1:40" x14ac:dyDescent="0.3">
      <c r="B12" s="15"/>
      <c r="C12" s="15"/>
      <c r="D12" s="15"/>
      <c r="E12" s="15"/>
      <c r="F12" s="15"/>
    </row>
    <row r="13" spans="1:40" x14ac:dyDescent="0.3">
      <c r="B13" s="15"/>
      <c r="C13" s="15"/>
      <c r="D13" s="15"/>
      <c r="E13" s="15"/>
      <c r="F13" s="15"/>
    </row>
    <row r="14" spans="1:40" x14ac:dyDescent="0.3">
      <c r="B14" s="15"/>
      <c r="C14" s="15"/>
      <c r="D14" s="15"/>
      <c r="E14" s="15"/>
      <c r="F14" s="15"/>
    </row>
    <row r="15" spans="1:40" x14ac:dyDescent="0.3">
      <c r="B15" s="15"/>
      <c r="C15" s="15"/>
      <c r="D15" s="15"/>
      <c r="E15" s="15"/>
      <c r="F15" s="15"/>
    </row>
    <row r="16" spans="1:40" x14ac:dyDescent="0.3">
      <c r="B16" s="15"/>
      <c r="C16" s="15"/>
      <c r="D16" s="15"/>
      <c r="E16" s="15"/>
      <c r="F16" s="15"/>
    </row>
    <row r="17" spans="2:6" x14ac:dyDescent="0.3">
      <c r="B17" s="15"/>
      <c r="C17" s="15"/>
      <c r="D17" s="15"/>
      <c r="E17" s="15"/>
      <c r="F17" s="15"/>
    </row>
    <row r="18" spans="2:6" x14ac:dyDescent="0.3">
      <c r="B18" s="15"/>
      <c r="C18" s="15"/>
      <c r="D18" s="15"/>
      <c r="E18" s="15"/>
      <c r="F18" s="15"/>
    </row>
    <row r="19" spans="2:6" x14ac:dyDescent="0.3">
      <c r="B19" s="15"/>
      <c r="C19" s="15"/>
      <c r="D19" s="15"/>
      <c r="E19" s="15"/>
      <c r="F19" s="15"/>
    </row>
    <row r="20" spans="2:6" x14ac:dyDescent="0.3">
      <c r="B20" s="15"/>
      <c r="C20" s="15"/>
      <c r="D20" s="15"/>
      <c r="E20" s="15"/>
      <c r="F20" s="15"/>
    </row>
    <row r="21" spans="2:6" x14ac:dyDescent="0.3">
      <c r="B21" s="15"/>
      <c r="C21" s="15"/>
      <c r="D21" s="15"/>
      <c r="E21" s="15"/>
      <c r="F21" s="15"/>
    </row>
    <row r="22" spans="2:6" x14ac:dyDescent="0.3">
      <c r="B22" s="15"/>
      <c r="C22" s="15"/>
      <c r="D22" s="15"/>
      <c r="E22" s="15"/>
      <c r="F22" s="15"/>
    </row>
    <row r="23" spans="2:6" x14ac:dyDescent="0.3">
      <c r="B23" s="15"/>
      <c r="C23" s="15"/>
      <c r="D23" s="15"/>
      <c r="E23" s="15"/>
      <c r="F23" s="15"/>
    </row>
    <row r="24" spans="2:6" x14ac:dyDescent="0.3">
      <c r="B24" s="15"/>
      <c r="C24" s="15"/>
      <c r="D24" s="15"/>
      <c r="E24" s="15"/>
      <c r="F24" s="15"/>
    </row>
    <row r="25" spans="2:6" x14ac:dyDescent="0.3">
      <c r="B25" s="15"/>
      <c r="C25" s="15"/>
      <c r="D25" s="15"/>
      <c r="E25" s="15"/>
      <c r="F25" s="15"/>
    </row>
    <row r="26" spans="2:6" x14ac:dyDescent="0.3">
      <c r="B26" s="15"/>
      <c r="C26" s="15"/>
      <c r="D26" s="15"/>
      <c r="E26" s="15"/>
      <c r="F26" s="15"/>
    </row>
    <row r="27" spans="2:6" x14ac:dyDescent="0.3">
      <c r="B27" s="15"/>
      <c r="C27" s="15"/>
      <c r="D27" s="15"/>
      <c r="E27" s="15"/>
      <c r="F27" s="15"/>
    </row>
    <row r="28" spans="2:6" x14ac:dyDescent="0.3">
      <c r="B28" s="15"/>
      <c r="C28" s="15"/>
      <c r="D28" s="15"/>
      <c r="E28" s="15"/>
      <c r="F28" s="15"/>
    </row>
    <row r="29" spans="2:6" x14ac:dyDescent="0.3">
      <c r="B29" s="15"/>
      <c r="C29" s="15"/>
      <c r="D29" s="15"/>
      <c r="E29" s="15"/>
      <c r="F29" s="15"/>
    </row>
    <row r="30" spans="2:6" x14ac:dyDescent="0.3">
      <c r="B30" s="15"/>
      <c r="C30" s="15"/>
      <c r="D30" s="15"/>
      <c r="E30" s="15"/>
      <c r="F30" s="15"/>
    </row>
    <row r="31" spans="2:6" x14ac:dyDescent="0.3">
      <c r="B31" s="15"/>
      <c r="C31" s="15"/>
      <c r="D31" s="15"/>
      <c r="E31" s="15"/>
      <c r="F31" s="15"/>
    </row>
    <row r="32" spans="2:6" x14ac:dyDescent="0.3">
      <c r="B32" s="15"/>
      <c r="C32" s="15"/>
      <c r="D32" s="15"/>
      <c r="E32" s="15"/>
      <c r="F32" s="15"/>
    </row>
  </sheetData>
  <sortState ref="B4:BF21">
    <sortCondition descending="1" ref="D4:D21"/>
  </sortState>
  <mergeCells count="10">
    <mergeCell ref="B8:F32"/>
    <mergeCell ref="V1:X1"/>
    <mergeCell ref="AE1:AG1"/>
    <mergeCell ref="G1:I1"/>
    <mergeCell ref="J1:L1"/>
    <mergeCell ref="M1:O1"/>
    <mergeCell ref="P1:R1"/>
    <mergeCell ref="S1:U1"/>
    <mergeCell ref="Y1:AA1"/>
    <mergeCell ref="AB1:AD1"/>
  </mergeCells>
  <pageMargins left="0.70866141732283472" right="0.70866141732283472" top="0.74803149606299213" bottom="0.74803149606299213" header="0.31496062992125984" footer="0.31496062992125984"/>
  <pageSetup paperSize="9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высота Д тех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2017-10-28T14:03:43Z</dcterms:modified>
</cp:coreProperties>
</file>