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 Видео\Desktop\"/>
    </mc:Choice>
  </mc:AlternateContent>
  <bookViews>
    <workbookView xWindow="0" yWindow="0" windowWidth="24000" windowHeight="9780" activeTab="1"/>
  </bookViews>
  <sheets>
    <sheet name="Бланк" sheetId="8" r:id="rId1"/>
    <sheet name="Список" sheetId="1" r:id="rId2"/>
    <sheet name="Исходный" sheetId="16" r:id="rId3"/>
  </sheets>
  <definedNames>
    <definedName name="_xlnm._FilterDatabase" localSheetId="1" hidden="1">Список!#REF!</definedName>
    <definedName name="БазаДанных">OFFSET(#REF!,0,0,COUNTA(#REF!),COUNTA(#REF!)+1)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8" l="1"/>
  <c r="AA30" i="8"/>
  <c r="AC30" i="8"/>
  <c r="AD30" i="8"/>
  <c r="AF30" i="8"/>
  <c r="AG30" i="8"/>
  <c r="AI30" i="8"/>
  <c r="AJ30" i="8"/>
  <c r="AL30" i="8"/>
  <c r="AM30" i="8"/>
  <c r="AO30" i="8"/>
  <c r="AP30" i="8"/>
  <c r="AR30" i="8"/>
  <c r="AS30" i="8"/>
  <c r="AU30" i="8"/>
  <c r="AV30" i="8"/>
  <c r="AX30" i="8"/>
  <c r="AY30" i="8"/>
  <c r="N1" i="1"/>
  <c r="V30" i="8" s="1"/>
  <c r="X30" i="8"/>
  <c r="W30" i="8"/>
  <c r="AX11" i="8"/>
  <c r="AY11" i="8"/>
  <c r="AX22" i="8"/>
  <c r="AY22" i="8"/>
  <c r="Z11" i="8"/>
  <c r="AA11" i="8"/>
  <c r="AC11" i="8"/>
  <c r="AD11" i="8"/>
  <c r="AF11" i="8"/>
  <c r="AG11" i="8"/>
  <c r="AI11" i="8"/>
  <c r="AJ11" i="8"/>
  <c r="AL11" i="8"/>
  <c r="AM11" i="8"/>
  <c r="AO11" i="8"/>
  <c r="AP11" i="8"/>
  <c r="AR11" i="8"/>
  <c r="AS11" i="8"/>
  <c r="AU11" i="8"/>
  <c r="AV11" i="8"/>
  <c r="BA11" i="8"/>
  <c r="BB11" i="8"/>
  <c r="BD11" i="8"/>
  <c r="BE11" i="8"/>
  <c r="BG11" i="8"/>
  <c r="BH11" i="8"/>
  <c r="BJ11" i="8"/>
  <c r="BK11" i="8"/>
  <c r="BM11" i="8"/>
  <c r="BN11" i="8"/>
  <c r="BP11" i="8"/>
  <c r="BQ11" i="8"/>
  <c r="BS11" i="8"/>
  <c r="BT11" i="8"/>
  <c r="BV11" i="8"/>
  <c r="BW11" i="8"/>
  <c r="BY11" i="8"/>
  <c r="BZ11" i="8"/>
  <c r="CB11" i="8"/>
  <c r="CC11" i="8"/>
  <c r="X11" i="8"/>
  <c r="W11" i="8"/>
  <c r="Z22" i="8"/>
  <c r="AA22" i="8"/>
  <c r="AC22" i="8"/>
  <c r="AD22" i="8"/>
  <c r="AF22" i="8"/>
  <c r="AG22" i="8"/>
  <c r="AI22" i="8"/>
  <c r="AJ22" i="8"/>
  <c r="AL22" i="8"/>
  <c r="AM22" i="8"/>
  <c r="AO22" i="8"/>
  <c r="AP22" i="8"/>
  <c r="AR22" i="8"/>
  <c r="AS22" i="8"/>
  <c r="AU22" i="8"/>
  <c r="AV22" i="8"/>
  <c r="BA22" i="8"/>
  <c r="BB22" i="8"/>
  <c r="BD22" i="8"/>
  <c r="BE22" i="8"/>
  <c r="BG22" i="8"/>
  <c r="BH22" i="8"/>
  <c r="BJ22" i="8"/>
  <c r="BK22" i="8"/>
  <c r="BM22" i="8"/>
  <c r="BN22" i="8"/>
  <c r="Y30" i="8" l="1"/>
  <c r="AW30" i="8"/>
  <c r="AK30" i="8"/>
  <c r="AQ30" i="8"/>
  <c r="AE30" i="8"/>
  <c r="AT30" i="8"/>
  <c r="AN30" i="8"/>
  <c r="AH30" i="8"/>
  <c r="AB30" i="8"/>
  <c r="DI30" i="8"/>
  <c r="DJ30" i="8"/>
  <c r="DL30" i="8"/>
  <c r="DM30" i="8"/>
  <c r="DO30" i="8"/>
  <c r="DP30" i="8"/>
  <c r="DR30" i="8"/>
  <c r="DS30" i="8"/>
  <c r="DU30" i="8"/>
  <c r="DV30" i="8"/>
  <c r="DX30" i="8"/>
  <c r="DY30" i="8"/>
  <c r="EA30" i="8"/>
  <c r="EB30" i="8"/>
  <c r="ED30" i="8"/>
  <c r="EE30" i="8"/>
  <c r="EG30" i="8"/>
  <c r="EH30" i="8"/>
  <c r="EJ30" i="8"/>
  <c r="EK30" i="8"/>
  <c r="EM30" i="8"/>
  <c r="EN30" i="8"/>
  <c r="EP30" i="8"/>
  <c r="EQ30" i="8"/>
  <c r="ES30" i="8"/>
  <c r="ET30" i="8"/>
  <c r="EV30" i="8"/>
  <c r="EW30" i="8"/>
  <c r="EY30" i="8"/>
  <c r="EZ30" i="8"/>
  <c r="FB30" i="8"/>
  <c r="FC30" i="8"/>
  <c r="FE30" i="8"/>
  <c r="FF30" i="8"/>
  <c r="FH30" i="8"/>
  <c r="FI30" i="8"/>
  <c r="AO14" i="8"/>
  <c r="AP14" i="8"/>
  <c r="AR14" i="8"/>
  <c r="AS14" i="8"/>
  <c r="AU14" i="8"/>
  <c r="AV14" i="8"/>
  <c r="AX14" i="8"/>
  <c r="AY14" i="8"/>
  <c r="BA14" i="8"/>
  <c r="BB14" i="8"/>
  <c r="BD14" i="8"/>
  <c r="BE14" i="8"/>
  <c r="BG14" i="8"/>
  <c r="BH14" i="8"/>
  <c r="Z14" i="8"/>
  <c r="AA14" i="8"/>
  <c r="AC14" i="8"/>
  <c r="AD14" i="8"/>
  <c r="AF14" i="8"/>
  <c r="AG14" i="8"/>
  <c r="Z9" i="8"/>
  <c r="AA9" i="8"/>
  <c r="AC9" i="8"/>
  <c r="AD9" i="8"/>
  <c r="AF9" i="8"/>
  <c r="AG9" i="8"/>
  <c r="AI9" i="8"/>
  <c r="AJ9" i="8"/>
  <c r="AL9" i="8"/>
  <c r="AM9" i="8"/>
  <c r="AO9" i="8"/>
  <c r="AP9" i="8"/>
  <c r="AR9" i="8"/>
  <c r="AS9" i="8"/>
  <c r="AU9" i="8"/>
  <c r="AV9" i="8"/>
  <c r="AX9" i="8"/>
  <c r="AY9" i="8"/>
  <c r="BA9" i="8"/>
  <c r="BB9" i="8"/>
  <c r="BD9" i="8"/>
  <c r="BE9" i="8"/>
  <c r="BG9" i="8"/>
  <c r="BH9" i="8"/>
  <c r="BJ9" i="8"/>
  <c r="BK9" i="8"/>
  <c r="BM9" i="8"/>
  <c r="BN9" i="8"/>
  <c r="BP9" i="8"/>
  <c r="BQ9" i="8"/>
  <c r="BS9" i="8"/>
  <c r="BT9" i="8"/>
  <c r="BV9" i="8"/>
  <c r="BW9" i="8"/>
  <c r="BY9" i="8"/>
  <c r="BZ9" i="8"/>
  <c r="CB9" i="8"/>
  <c r="CC9" i="8"/>
  <c r="Z7" i="8"/>
  <c r="AA7" i="8"/>
  <c r="AC7" i="8"/>
  <c r="AD7" i="8"/>
  <c r="AF7" i="8"/>
  <c r="AG7" i="8"/>
  <c r="AI7" i="8"/>
  <c r="AJ7" i="8"/>
  <c r="AL7" i="8"/>
  <c r="AM7" i="8"/>
  <c r="AO7" i="8"/>
  <c r="AP7" i="8"/>
  <c r="AR7" i="8"/>
  <c r="AS7" i="8"/>
  <c r="AU7" i="8"/>
  <c r="AV7" i="8"/>
  <c r="AX7" i="8"/>
  <c r="AY7" i="8"/>
  <c r="BA7" i="8"/>
  <c r="BB7" i="8"/>
  <c r="BD7" i="8"/>
  <c r="BE7" i="8"/>
  <c r="BG7" i="8"/>
  <c r="BH7" i="8"/>
  <c r="BJ7" i="8"/>
  <c r="BK7" i="8"/>
  <c r="BM7" i="8"/>
  <c r="BN7" i="8"/>
  <c r="BP7" i="8"/>
  <c r="BQ7" i="8"/>
  <c r="BS7" i="8"/>
  <c r="BT7" i="8"/>
  <c r="BV7" i="8"/>
  <c r="BW7" i="8"/>
  <c r="BY7" i="8"/>
  <c r="BZ7" i="8"/>
  <c r="CB7" i="8"/>
  <c r="CC7" i="8"/>
  <c r="Z5" i="8"/>
  <c r="AA5" i="8"/>
  <c r="AC5" i="8"/>
  <c r="AD5" i="8"/>
  <c r="AF5" i="8"/>
  <c r="AG5" i="8"/>
  <c r="AI5" i="8"/>
  <c r="AJ5" i="8"/>
  <c r="AL5" i="8"/>
  <c r="AM5" i="8"/>
  <c r="AO5" i="8"/>
  <c r="AP5" i="8"/>
  <c r="AR5" i="8"/>
  <c r="AS5" i="8"/>
  <c r="AU5" i="8"/>
  <c r="AV5" i="8"/>
  <c r="AX5" i="8"/>
  <c r="AY5" i="8"/>
  <c r="BA5" i="8"/>
  <c r="BB5" i="8"/>
  <c r="BD5" i="8"/>
  <c r="BE5" i="8"/>
  <c r="BG5" i="8"/>
  <c r="BH5" i="8"/>
  <c r="BJ5" i="8"/>
  <c r="BK5" i="8"/>
  <c r="BM5" i="8"/>
  <c r="BN5" i="8"/>
  <c r="BP5" i="8"/>
  <c r="BQ5" i="8"/>
  <c r="BS5" i="8"/>
  <c r="BT5" i="8"/>
  <c r="BV5" i="8"/>
  <c r="BW5" i="8"/>
  <c r="BY5" i="8"/>
  <c r="BZ5" i="8"/>
  <c r="CB5" i="8"/>
  <c r="CC5" i="8"/>
  <c r="Z2" i="8"/>
  <c r="AA2" i="8"/>
  <c r="AC2" i="8"/>
  <c r="AD2" i="8"/>
  <c r="AF2" i="8"/>
  <c r="AG2" i="8"/>
  <c r="AI2" i="8"/>
  <c r="AJ2" i="8"/>
  <c r="AL2" i="8"/>
  <c r="AM2" i="8"/>
  <c r="AO2" i="8"/>
  <c r="AP2" i="8"/>
  <c r="AR2" i="8"/>
  <c r="AS2" i="8"/>
  <c r="AU2" i="8"/>
  <c r="AV2" i="8"/>
  <c r="AX2" i="8"/>
  <c r="AY2" i="8"/>
  <c r="BA2" i="8"/>
  <c r="BB2" i="8"/>
  <c r="BD2" i="8"/>
  <c r="BE2" i="8"/>
  <c r="A1" i="16"/>
  <c r="L2" i="16" s="1"/>
  <c r="V2" i="8" l="1"/>
  <c r="E2" i="16"/>
  <c r="DE30" i="8" s="1"/>
  <c r="A2" i="16"/>
  <c r="I2" i="16"/>
  <c r="AW22" i="8" s="1"/>
  <c r="BC2" i="8"/>
  <c r="AW2" i="8"/>
  <c r="AQ2" i="8"/>
  <c r="AK2" i="8"/>
  <c r="AE2" i="8"/>
  <c r="Y2" i="8"/>
  <c r="AZ2" i="8"/>
  <c r="AT2" i="8"/>
  <c r="AN2" i="8"/>
  <c r="AH2" i="8"/>
  <c r="AB2" i="8"/>
  <c r="C2" i="16"/>
  <c r="G2" i="16"/>
  <c r="V14" i="8" s="1"/>
  <c r="K2" i="16"/>
  <c r="B2" i="16"/>
  <c r="D2" i="16"/>
  <c r="F2" i="16"/>
  <c r="H2" i="16"/>
  <c r="J2" i="16"/>
  <c r="C1" i="1"/>
  <c r="M1" i="1"/>
  <c r="L1" i="1"/>
  <c r="K1" i="1"/>
  <c r="J1" i="1"/>
  <c r="I1" i="1"/>
  <c r="H1" i="1"/>
  <c r="G1" i="1"/>
  <c r="F1" i="1"/>
  <c r="E1" i="1"/>
  <c r="D1" i="1"/>
  <c r="AW11" i="8" l="1"/>
  <c r="V11" i="8"/>
  <c r="AB11" i="8"/>
  <c r="AH11" i="8"/>
  <c r="AN11" i="8"/>
  <c r="AT11" i="8"/>
  <c r="Y11" i="8"/>
  <c r="AE11" i="8"/>
  <c r="AK11" i="8"/>
  <c r="AQ11" i="8"/>
  <c r="V22" i="8"/>
  <c r="AB22" i="8"/>
  <c r="AH22" i="8"/>
  <c r="AN22" i="8"/>
  <c r="AT22" i="8"/>
  <c r="Y22" i="8"/>
  <c r="AE22" i="8"/>
  <c r="AK22" i="8"/>
  <c r="AQ22" i="8"/>
  <c r="DZ30" i="8"/>
  <c r="DQ30" i="8"/>
  <c r="DN30" i="8"/>
  <c r="ER30" i="8"/>
  <c r="EO30" i="8"/>
  <c r="DH30" i="8"/>
  <c r="DT30" i="8"/>
  <c r="EF30" i="8"/>
  <c r="FD30" i="8"/>
  <c r="EC30" i="8"/>
  <c r="FA30" i="8"/>
  <c r="EL30" i="8"/>
  <c r="EX30" i="8"/>
  <c r="DK30" i="8"/>
  <c r="DW30" i="8"/>
  <c r="EI30" i="8"/>
  <c r="EU30" i="8"/>
  <c r="FG30" i="8"/>
  <c r="AB26" i="8"/>
  <c r="AH26" i="8"/>
  <c r="AN26" i="8"/>
  <c r="AT26" i="8"/>
  <c r="AZ26" i="8"/>
  <c r="BF26" i="8"/>
  <c r="BL26" i="8"/>
  <c r="BR26" i="8"/>
  <c r="BX26" i="8"/>
  <c r="CD26" i="8"/>
  <c r="CJ26" i="8"/>
  <c r="CP26" i="8"/>
  <c r="CV26" i="8"/>
  <c r="DB26" i="8"/>
  <c r="DH26" i="8"/>
  <c r="DN26" i="8"/>
  <c r="DT26" i="8"/>
  <c r="DZ26" i="8"/>
  <c r="EF26" i="8"/>
  <c r="EL26" i="8"/>
  <c r="ER26" i="8"/>
  <c r="Y26" i="8"/>
  <c r="AE26" i="8"/>
  <c r="AK26" i="8"/>
  <c r="AQ26" i="8"/>
  <c r="AW26" i="8"/>
  <c r="BC26" i="8"/>
  <c r="BI26" i="8"/>
  <c r="BO26" i="8"/>
  <c r="BU26" i="8"/>
  <c r="CA26" i="8"/>
  <c r="CG26" i="8"/>
  <c r="CM26" i="8"/>
  <c r="CS26" i="8"/>
  <c r="CY26" i="8"/>
  <c r="DE26" i="8"/>
  <c r="DK26" i="8"/>
  <c r="DQ26" i="8"/>
  <c r="DW26" i="8"/>
  <c r="EC26" i="8"/>
  <c r="EI26" i="8"/>
  <c r="EO26" i="8"/>
  <c r="V26" i="8"/>
  <c r="V24" i="8"/>
  <c r="Y24" i="8"/>
  <c r="AE24" i="8"/>
  <c r="AK24" i="8"/>
  <c r="AQ24" i="8"/>
  <c r="AW24" i="8"/>
  <c r="BC24" i="8"/>
  <c r="BI24" i="8"/>
  <c r="BO24" i="8"/>
  <c r="BU24" i="8"/>
  <c r="CA24" i="8"/>
  <c r="CG24" i="8"/>
  <c r="CM24" i="8"/>
  <c r="CS24" i="8"/>
  <c r="CY24" i="8"/>
  <c r="DE24" i="8"/>
  <c r="DK24" i="8"/>
  <c r="DQ24" i="8"/>
  <c r="DW24" i="8"/>
  <c r="EC24" i="8"/>
  <c r="EI24" i="8"/>
  <c r="EO24" i="8"/>
  <c r="AB24" i="8"/>
  <c r="AH24" i="8"/>
  <c r="AN24" i="8"/>
  <c r="AT24" i="8"/>
  <c r="AZ24" i="8"/>
  <c r="BF24" i="8"/>
  <c r="BL24" i="8"/>
  <c r="BR24" i="8"/>
  <c r="BX24" i="8"/>
  <c r="CD24" i="8"/>
  <c r="CJ24" i="8"/>
  <c r="CP24" i="8"/>
  <c r="CV24" i="8"/>
  <c r="DB24" i="8"/>
  <c r="DH24" i="8"/>
  <c r="DN24" i="8"/>
  <c r="DT24" i="8"/>
  <c r="DZ24" i="8"/>
  <c r="EF24" i="8"/>
  <c r="EL24" i="8"/>
  <c r="ER24" i="8"/>
  <c r="V20" i="8"/>
  <c r="Y20" i="8"/>
  <c r="AE20" i="8"/>
  <c r="AK20" i="8"/>
  <c r="AQ20" i="8"/>
  <c r="AW20" i="8"/>
  <c r="BC20" i="8"/>
  <c r="BI20" i="8"/>
  <c r="BO20" i="8"/>
  <c r="BU20" i="8"/>
  <c r="CA20" i="8"/>
  <c r="CG20" i="8"/>
  <c r="CM20" i="8"/>
  <c r="CS20" i="8"/>
  <c r="CY20" i="8"/>
  <c r="DE20" i="8"/>
  <c r="DK20" i="8"/>
  <c r="DQ20" i="8"/>
  <c r="DW20" i="8"/>
  <c r="EC20" i="8"/>
  <c r="EI20" i="8"/>
  <c r="EO20" i="8"/>
  <c r="AB20" i="8"/>
  <c r="AH20" i="8"/>
  <c r="AN20" i="8"/>
  <c r="AT20" i="8"/>
  <c r="AZ20" i="8"/>
  <c r="BF20" i="8"/>
  <c r="BL20" i="8"/>
  <c r="BR20" i="8"/>
  <c r="BX20" i="8"/>
  <c r="CD20" i="8"/>
  <c r="CJ20" i="8"/>
  <c r="CP20" i="8"/>
  <c r="CV20" i="8"/>
  <c r="DB20" i="8"/>
  <c r="DH20" i="8"/>
  <c r="DN20" i="8"/>
  <c r="DT20" i="8"/>
  <c r="DZ20" i="8"/>
  <c r="EF20" i="8"/>
  <c r="EL20" i="8"/>
  <c r="ER20" i="8"/>
  <c r="V18" i="8"/>
  <c r="Y18" i="8"/>
  <c r="AE18" i="8"/>
  <c r="AK18" i="8"/>
  <c r="AQ18" i="8"/>
  <c r="AW18" i="8"/>
  <c r="BC18" i="8"/>
  <c r="BI18" i="8"/>
  <c r="BO18" i="8"/>
  <c r="BU18" i="8"/>
  <c r="CA18" i="8"/>
  <c r="CG18" i="8"/>
  <c r="CM18" i="8"/>
  <c r="CS18" i="8"/>
  <c r="CY18" i="8"/>
  <c r="DE18" i="8"/>
  <c r="DK18" i="8"/>
  <c r="DQ18" i="8"/>
  <c r="DW18" i="8"/>
  <c r="EC18" i="8"/>
  <c r="EI18" i="8"/>
  <c r="EO18" i="8"/>
  <c r="AB18" i="8"/>
  <c r="AH18" i="8"/>
  <c r="AN18" i="8"/>
  <c r="AT18" i="8"/>
  <c r="AZ18" i="8"/>
  <c r="BF18" i="8"/>
  <c r="BL18" i="8"/>
  <c r="BR18" i="8"/>
  <c r="BX18" i="8"/>
  <c r="CD18" i="8"/>
  <c r="CJ18" i="8"/>
  <c r="CP18" i="8"/>
  <c r="CV18" i="8"/>
  <c r="DB18" i="8"/>
  <c r="DH18" i="8"/>
  <c r="DN18" i="8"/>
  <c r="DT18" i="8"/>
  <c r="DZ18" i="8"/>
  <c r="EF18" i="8"/>
  <c r="EL18" i="8"/>
  <c r="ER18" i="8"/>
  <c r="V16" i="8"/>
  <c r="Y16" i="8"/>
  <c r="AE16" i="8"/>
  <c r="AK16" i="8"/>
  <c r="AQ16" i="8"/>
  <c r="AW16" i="8"/>
  <c r="BC16" i="8"/>
  <c r="BI16" i="8"/>
  <c r="BO16" i="8"/>
  <c r="BU16" i="8"/>
  <c r="CA16" i="8"/>
  <c r="CG16" i="8"/>
  <c r="CM16" i="8"/>
  <c r="CS16" i="8"/>
  <c r="CY16" i="8"/>
  <c r="DE16" i="8"/>
  <c r="DK16" i="8"/>
  <c r="DQ16" i="8"/>
  <c r="DW16" i="8"/>
  <c r="EC16" i="8"/>
  <c r="EI16" i="8"/>
  <c r="EO16" i="8"/>
  <c r="AB16" i="8"/>
  <c r="AH16" i="8"/>
  <c r="AN16" i="8"/>
  <c r="AT16" i="8"/>
  <c r="AZ16" i="8"/>
  <c r="BF16" i="8"/>
  <c r="BL16" i="8"/>
  <c r="BR16" i="8"/>
  <c r="BX16" i="8"/>
  <c r="CD16" i="8"/>
  <c r="CJ16" i="8"/>
  <c r="CP16" i="8"/>
  <c r="CV16" i="8"/>
  <c r="DB16" i="8"/>
  <c r="DH16" i="8"/>
  <c r="DN16" i="8"/>
  <c r="DT16" i="8"/>
  <c r="DZ16" i="8"/>
  <c r="EF16" i="8"/>
  <c r="EL16" i="8"/>
  <c r="ER16" i="8"/>
  <c r="AK14" i="8"/>
  <c r="AN14" i="8"/>
  <c r="AT14" i="8"/>
  <c r="AZ14" i="8"/>
  <c r="BF14" i="8"/>
  <c r="AQ14" i="8"/>
  <c r="AW14" i="8"/>
  <c r="BC14" i="8"/>
  <c r="AB14" i="8"/>
  <c r="Y14" i="8"/>
  <c r="AE14" i="8"/>
  <c r="V9" i="8"/>
  <c r="Y9" i="8"/>
  <c r="AE9" i="8"/>
  <c r="AK9" i="8"/>
  <c r="AQ9" i="8"/>
  <c r="AW9" i="8"/>
  <c r="BC9" i="8"/>
  <c r="BI9" i="8"/>
  <c r="BO9" i="8"/>
  <c r="BU9" i="8"/>
  <c r="CA9" i="8"/>
  <c r="AB9" i="8"/>
  <c r="AH9" i="8"/>
  <c r="AN9" i="8"/>
  <c r="AT9" i="8"/>
  <c r="AZ9" i="8"/>
  <c r="BF9" i="8"/>
  <c r="BL9" i="8"/>
  <c r="BR9" i="8"/>
  <c r="BX9" i="8"/>
  <c r="V7" i="8"/>
  <c r="Y7" i="8"/>
  <c r="AE7" i="8"/>
  <c r="AK7" i="8"/>
  <c r="AQ7" i="8"/>
  <c r="AW7" i="8"/>
  <c r="BC7" i="8"/>
  <c r="BI7" i="8"/>
  <c r="BO7" i="8"/>
  <c r="BU7" i="8"/>
  <c r="CA7" i="8"/>
  <c r="AB7" i="8"/>
  <c r="AH7" i="8"/>
  <c r="AN7" i="8"/>
  <c r="AT7" i="8"/>
  <c r="AZ7" i="8"/>
  <c r="BF7" i="8"/>
  <c r="BL7" i="8"/>
  <c r="BR7" i="8"/>
  <c r="BX7" i="8"/>
  <c r="V5" i="8"/>
  <c r="Y5" i="8"/>
  <c r="AE5" i="8"/>
  <c r="AK5" i="8"/>
  <c r="AQ5" i="8"/>
  <c r="AW5" i="8"/>
  <c r="BC5" i="8"/>
  <c r="BI5" i="8"/>
  <c r="BO5" i="8"/>
  <c r="BU5" i="8"/>
  <c r="CA5" i="8"/>
  <c r="AB5" i="8"/>
  <c r="AH5" i="8"/>
  <c r="AN5" i="8"/>
  <c r="AT5" i="8"/>
  <c r="AZ5" i="8"/>
  <c r="BF5" i="8"/>
  <c r="BL5" i="8"/>
  <c r="BR5" i="8"/>
  <c r="BX5" i="8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  <c r="D19" i="1" l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F30" i="8"/>
  <c r="DG30" i="8"/>
  <c r="X22" i="8"/>
  <c r="AM14" i="8"/>
  <c r="X14" i="8"/>
  <c r="AL14" i="8"/>
  <c r="W9" i="8"/>
  <c r="W7" i="8"/>
  <c r="W5" i="8"/>
  <c r="W22" i="8"/>
  <c r="W14" i="8"/>
  <c r="X9" i="8"/>
  <c r="X7" i="8"/>
  <c r="X5" i="8"/>
  <c r="X2" i="8"/>
  <c r="W2" i="8"/>
  <c r="CF7" i="8"/>
  <c r="ET5" i="8"/>
  <c r="ER5" i="8"/>
  <c r="EP5" i="8"/>
  <c r="EN5" i="8"/>
  <c r="EL5" i="8"/>
  <c r="EJ5" i="8"/>
  <c r="EH5" i="8"/>
  <c r="EF5" i="8"/>
  <c r="ED5" i="8"/>
  <c r="EB5" i="8"/>
  <c r="DZ5" i="8"/>
  <c r="DX5" i="8"/>
  <c r="DV5" i="8"/>
  <c r="DT5" i="8"/>
  <c r="DR5" i="8"/>
  <c r="DP5" i="8"/>
  <c r="DN5" i="8"/>
  <c r="DL5" i="8"/>
  <c r="DJ5" i="8"/>
  <c r="DH5" i="8"/>
  <c r="DF5" i="8"/>
  <c r="DD5" i="8"/>
  <c r="DB5" i="8"/>
  <c r="CZ5" i="8"/>
  <c r="CX5" i="8"/>
  <c r="CV5" i="8"/>
  <c r="CT5" i="8"/>
  <c r="CR5" i="8"/>
  <c r="CP5" i="8"/>
  <c r="CN5" i="8"/>
  <c r="CL5" i="8"/>
  <c r="CJ5" i="8"/>
  <c r="CH5" i="8"/>
  <c r="CF5" i="8"/>
  <c r="CD5" i="8"/>
  <c r="CE7" i="8"/>
  <c r="ES5" i="8"/>
  <c r="EQ5" i="8"/>
  <c r="EO5" i="8"/>
  <c r="EM5" i="8"/>
  <c r="EK5" i="8"/>
  <c r="EI5" i="8"/>
  <c r="EG5" i="8"/>
  <c r="EE5" i="8"/>
  <c r="EC5" i="8"/>
  <c r="EA5" i="8"/>
  <c r="DY5" i="8"/>
  <c r="DW5" i="8"/>
  <c r="DU5" i="8"/>
  <c r="DS5" i="8"/>
  <c r="DQ5" i="8"/>
  <c r="DO5" i="8"/>
  <c r="DM5" i="8"/>
  <c r="DK5" i="8"/>
  <c r="DI5" i="8"/>
  <c r="DG5" i="8"/>
  <c r="DE5" i="8"/>
  <c r="DC5" i="8"/>
  <c r="DA5" i="8"/>
  <c r="CY5" i="8"/>
  <c r="CW5" i="8"/>
  <c r="CU5" i="8"/>
  <c r="CS5" i="8"/>
  <c r="CQ5" i="8"/>
  <c r="CO5" i="8"/>
  <c r="CM5" i="8"/>
  <c r="CK5" i="8"/>
  <c r="CI5" i="8"/>
  <c r="CG5" i="8"/>
  <c r="CE5" i="8"/>
  <c r="E3" i="1"/>
</calcChain>
</file>

<file path=xl/sharedStrings.xml><?xml version="1.0" encoding="utf-8"?>
<sst xmlns="http://schemas.openxmlformats.org/spreadsheetml/2006/main" count="72" uniqueCount="53">
  <si>
    <t>г. Первоуральск, Вайнера 29б</t>
  </si>
  <si>
    <t>Первоуральским УВД Свердловской области</t>
  </si>
  <si>
    <t>Сухова Гульчатай Абдулаевна</t>
  </si>
  <si>
    <t>г. Первоуральск, Ленина 6</t>
  </si>
  <si>
    <t>Отделом УФМС по Свердловской области в городе Первоуральске</t>
  </si>
  <si>
    <t>Сухов Фёдор Иванович</t>
  </si>
  <si>
    <t>г. Первоуральск, п. Шайтанка</t>
  </si>
  <si>
    <t>УВД г. Первоуральска Свердловской области</t>
  </si>
  <si>
    <t>Монастирский Дмитрий Яковлевич</t>
  </si>
  <si>
    <t>г. Первоуральск, Вайнера 53а/128</t>
  </si>
  <si>
    <t>Мицкевич Мария Михайловна</t>
  </si>
  <si>
    <t>г. Первоуральск, п. Талица</t>
  </si>
  <si>
    <t>Управлением внутренних дел города Первоуральска Свердловской области</t>
  </si>
  <si>
    <t>Живаго Семен Афанасьевич</t>
  </si>
  <si>
    <t>г. Первоуральск, ул.Белинского 85</t>
  </si>
  <si>
    <t>Ляшко Марат Наумович</t>
  </si>
  <si>
    <t>г. Первоуральск, Тепличный комбинат</t>
  </si>
  <si>
    <t>Седых Петр Федерович</t>
  </si>
  <si>
    <t>г. Первоуральск, ул. Ильича д.35 кв.18</t>
  </si>
  <si>
    <t>Скрябина Любовь Михайловна</t>
  </si>
  <si>
    <t>г. Первоуральск, ул. Красноармейская, д.35</t>
  </si>
  <si>
    <t>Красноуфимским отделом внутренних дел Свердловской области</t>
  </si>
  <si>
    <t>Левин Борис Аркадьевич</t>
  </si>
  <si>
    <t>г. Первоуральск, ул. Пушкина, д.22 кв.54</t>
  </si>
  <si>
    <t>Лобанов Семен Семенович</t>
  </si>
  <si>
    <t>г. Первоуральск, Бульвар Юности, д.8 кв.31</t>
  </si>
  <si>
    <t>Романенко Глеб Викторович</t>
  </si>
  <si>
    <t>г. Первоуральск, ул. Емлина д.18 кв. 73</t>
  </si>
  <si>
    <t>Быков Андрей Евгеньевич</t>
  </si>
  <si>
    <t>г. Первоуральск, ул. 50 лет СССР, д. 2 кв.25</t>
  </si>
  <si>
    <t>Черноус Варвара Николаевна</t>
  </si>
  <si>
    <t>г. Первоуральск, ул. Вайнера, д.59 кв.3</t>
  </si>
  <si>
    <t>Кисегач Анстасия Константиновна</t>
  </si>
  <si>
    <t>г. Первоуральск, ул. Ленина д.17, кв.83</t>
  </si>
  <si>
    <t>Купитман Иван Натанович</t>
  </si>
  <si>
    <t>г. Первоуральск, ул. Сх Первоуральский, д.19</t>
  </si>
  <si>
    <t>ministry of justice</t>
  </si>
  <si>
    <t>Достоевский Эргешали Бактиярович</t>
  </si>
  <si>
    <t>г. Первоуральск, ул. Ленина, д. 11</t>
  </si>
  <si>
    <t>Иванов Иван Иванович</t>
  </si>
  <si>
    <t>ФИО сокр</t>
  </si>
  <si>
    <t>Адрес регистрации</t>
  </si>
  <si>
    <t>Кем выдан</t>
  </si>
  <si>
    <t>Дата выдачи</t>
  </si>
  <si>
    <t>Паспорт номер</t>
  </si>
  <si>
    <t>Паспорт серия</t>
  </si>
  <si>
    <t>Дата рождения</t>
  </si>
  <si>
    <t>ФИО</t>
  </si>
  <si>
    <t>Фамилия</t>
  </si>
  <si>
    <t>Имя</t>
  </si>
  <si>
    <t>Отчество</t>
  </si>
  <si>
    <t>ИНН</t>
  </si>
  <si>
    <t>Паспорт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</si>
</sst>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6"/>
      <color rgb="FFFF0000"/>
      <name val="Courier New"/>
      <family val="3"/>
      <charset val="204"/>
    </font>
    <font>
      <sz val="16"/>
      <color theme="1"/>
      <name val="Courier New"/>
      <family val="3"/>
      <charset val="204"/>
    </font>
    <font>
      <sz val="10"/>
      <name val="Arial"/>
      <family val="2"/>
      <charset val="204"/>
    </font>
    <font>
      <b/>
      <sz val="36"/>
      <color rgb="FFFF0000"/>
      <name val="Calibri"/>
      <family val="2"/>
      <charset val="204"/>
      <scheme val="minor"/>
    </font>
    <font>
      <b/>
      <sz val="72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BE54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4" fontId="1" fillId="0" borderId="0" xfId="1" applyNumberFormat="1" applyAlignment="1">
      <alignment wrapText="1"/>
    </xf>
    <xf numFmtId="0" fontId="4" fillId="0" borderId="0" xfId="0" applyFont="1" applyBorder="1" applyAlignment="1"/>
    <xf numFmtId="0" fontId="0" fillId="0" borderId="0" xfId="0" applyBorder="1"/>
    <xf numFmtId="0" fontId="1" fillId="0" borderId="0" xfId="1" applyAlignment="1">
      <alignment horizontal="center" vertical="center" wrapText="1"/>
    </xf>
    <xf numFmtId="1" fontId="1" fillId="0" borderId="1" xfId="1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4" fillId="0" borderId="3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4" fontId="0" fillId="0" borderId="0" xfId="0" applyNumberFormat="1"/>
    <xf numFmtId="14" fontId="4" fillId="0" borderId="0" xfId="0" applyNumberFormat="1" applyFont="1" applyBorder="1" applyAlignment="1"/>
    <xf numFmtId="14" fontId="9" fillId="0" borderId="0" xfId="1" applyNumberFormat="1" applyFont="1"/>
  </cellXfs>
  <cellStyles count="5">
    <cellStyle name="Денежный 2" xfId="3"/>
    <cellStyle name="Обычный" xfId="0" builtinId="0"/>
    <cellStyle name="Обычный 2" xfId="2"/>
    <cellStyle name="Обычный 3" xfId="1"/>
    <cellStyle name="Процентный 2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1BE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I30"/>
  <sheetViews>
    <sheetView workbookViewId="0">
      <selection activeCell="CJ35" sqref="CJ35"/>
    </sheetView>
  </sheetViews>
  <sheetFormatPr defaultColWidth="0.85546875" defaultRowHeight="12.75" x14ac:dyDescent="0.2"/>
  <sheetData>
    <row r="2" spans="1:151" ht="21" x14ac:dyDescent="0.35">
      <c r="A2" t="s">
        <v>51</v>
      </c>
      <c r="V2" s="19" t="str">
        <f ca="1">MID(Исходный!$L$2,INT((COLUMN()-22)/3)+1,1)</f>
        <v>1</v>
      </c>
      <c r="W2" s="20" t="str">
        <f>MID(Список!$C$3,COLUMN(),1)</f>
        <v/>
      </c>
      <c r="X2" s="21" t="str">
        <f>MID(Список!$C$3,COLUMN(),1)</f>
        <v/>
      </c>
      <c r="Y2" s="19" t="str">
        <f ca="1">MID(Исходный!$L$2,INT((COLUMN()-22)/3)+1,1)</f>
        <v>2</v>
      </c>
      <c r="Z2" s="20" t="str">
        <f>MID(Список!$C$3,COLUMN(),1)</f>
        <v/>
      </c>
      <c r="AA2" s="21" t="str">
        <f>MID(Список!$C$3,COLUMN(),1)</f>
        <v/>
      </c>
      <c r="AB2" s="19" t="str">
        <f ca="1">MID(Исходный!$L$2,INT((COLUMN()-22)/3)+1,1)</f>
        <v>4</v>
      </c>
      <c r="AC2" s="20" t="str">
        <f>MID(Список!$C$3,COLUMN(),1)</f>
        <v/>
      </c>
      <c r="AD2" s="21" t="str">
        <f>MID(Список!$C$3,COLUMN(),1)</f>
        <v/>
      </c>
      <c r="AE2" s="19" t="str">
        <f ca="1">MID(Исходный!$L$2,INT((COLUMN()-22)/3)+1,1)</f>
        <v>5</v>
      </c>
      <c r="AF2" s="20" t="str">
        <f>MID(Список!$C$3,COLUMN(),1)</f>
        <v/>
      </c>
      <c r="AG2" s="21" t="str">
        <f>MID(Список!$C$3,COLUMN(),1)</f>
        <v/>
      </c>
      <c r="AH2" s="19" t="str">
        <f ca="1">MID(Исходный!$L$2,INT((COLUMN()-22)/3)+1,1)</f>
        <v>7</v>
      </c>
      <c r="AI2" s="20" t="str">
        <f>MID(Список!$C$3,COLUMN(),1)</f>
        <v/>
      </c>
      <c r="AJ2" s="21" t="str">
        <f>MID(Список!$C$3,COLUMN(),1)</f>
        <v/>
      </c>
      <c r="AK2" s="19" t="str">
        <f ca="1">MID(Исходный!$L$2,INT((COLUMN()-22)/3)+1,1)</f>
        <v>8</v>
      </c>
      <c r="AL2" s="20" t="str">
        <f>MID(Список!$C$3,COLUMN(),1)</f>
        <v/>
      </c>
      <c r="AM2" s="21" t="str">
        <f>MID(Список!$C$3,COLUMN(),1)</f>
        <v/>
      </c>
      <c r="AN2" s="19" t="str">
        <f ca="1">MID(Исходный!$L$2,INT((COLUMN()-22)/3)+1,1)</f>
        <v>9</v>
      </c>
      <c r="AO2" s="20" t="str">
        <f>MID(Список!$C$3,COLUMN(),1)</f>
        <v/>
      </c>
      <c r="AP2" s="21" t="str">
        <f>MID(Список!$C$3,COLUMN(),1)</f>
        <v/>
      </c>
      <c r="AQ2" s="19" t="str">
        <f ca="1">MID(Исходный!$L$2,INT((COLUMN()-22)/3)+1,1)</f>
        <v>6</v>
      </c>
      <c r="AR2" s="20" t="str">
        <f>MID(Список!$C$3,COLUMN(),1)</f>
        <v/>
      </c>
      <c r="AS2" s="21" t="str">
        <f>MID(Список!$C$3,COLUMN(),1)</f>
        <v/>
      </c>
      <c r="AT2" s="19" t="str">
        <f ca="1">MID(Исходный!$L$2,INT((COLUMN()-22)/3)+1,1)</f>
        <v>3</v>
      </c>
      <c r="AU2" s="20" t="str">
        <f>MID(Список!$C$3,COLUMN(),1)</f>
        <v/>
      </c>
      <c r="AV2" s="21" t="str">
        <f>MID(Список!$C$3,COLUMN(),1)</f>
        <v/>
      </c>
      <c r="AW2" s="19" t="str">
        <f ca="1">MID(Исходный!$L$2,INT((COLUMN()-22)/3)+1,1)</f>
        <v>2</v>
      </c>
      <c r="AX2" s="20" t="str">
        <f>MID(Список!$C$3,COLUMN(),1)</f>
        <v/>
      </c>
      <c r="AY2" s="21" t="str">
        <f>MID(Список!$C$3,COLUMN(),1)</f>
        <v/>
      </c>
      <c r="AZ2" s="19" t="str">
        <f ca="1">MID(Исходный!$L$2,INT((COLUMN()-22)/3)+1,1)</f>
        <v>4</v>
      </c>
      <c r="BA2" s="20" t="str">
        <f>MID(Список!$C$3,COLUMN(),1)</f>
        <v/>
      </c>
      <c r="BB2" s="21" t="str">
        <f>MID(Список!$C$3,COLUMN(),1)</f>
        <v/>
      </c>
      <c r="BC2" s="19" t="str">
        <f ca="1">MID(Исходный!$L$2,INT((COLUMN()-22)/3)+1,1)</f>
        <v>8</v>
      </c>
      <c r="BD2" s="20" t="str">
        <f>MID(Список!$C$3,COLUMN(),1)</f>
        <v/>
      </c>
      <c r="BE2" s="21" t="str">
        <f>MID(Список!$C$3,COLUMN(),1)</f>
        <v/>
      </c>
    </row>
    <row r="5" spans="1:151" ht="21" x14ac:dyDescent="0.35">
      <c r="A5" t="s">
        <v>48</v>
      </c>
      <c r="V5" s="19" t="str">
        <f ca="1">MID(Исходный!$B2,INT((COLUMN()-22)/3)+1,1)</f>
        <v>И</v>
      </c>
      <c r="W5" s="20" t="str">
        <f>MID(Список!$C$3,COLUMN(),1)</f>
        <v/>
      </c>
      <c r="X5" s="21" t="str">
        <f>MID(Список!$C$3,COLUMN(),1)</f>
        <v/>
      </c>
      <c r="Y5" s="19" t="str">
        <f ca="1">MID(Исходный!$B2,INT((COLUMN()-22)/3)+1,1)</f>
        <v>в</v>
      </c>
      <c r="Z5" s="20" t="str">
        <f>MID(Список!$C$3,COLUMN(),1)</f>
        <v/>
      </c>
      <c r="AA5" s="21" t="str">
        <f>MID(Список!$C$3,COLUMN(),1)</f>
        <v/>
      </c>
      <c r="AB5" s="19" t="str">
        <f ca="1">MID(Исходный!$B2,INT((COLUMN()-22)/3)+1,1)</f>
        <v>а</v>
      </c>
      <c r="AC5" s="20" t="str">
        <f>MID(Список!$C$3,COLUMN(),1)</f>
        <v/>
      </c>
      <c r="AD5" s="21" t="str">
        <f>MID(Список!$C$3,COLUMN(),1)</f>
        <v/>
      </c>
      <c r="AE5" s="19" t="str">
        <f ca="1">MID(Исходный!$B2,INT((COLUMN()-22)/3)+1,1)</f>
        <v>н</v>
      </c>
      <c r="AF5" s="20" t="str">
        <f>MID(Список!$C$3,COLUMN(),1)</f>
        <v/>
      </c>
      <c r="AG5" s="21" t="str">
        <f>MID(Список!$C$3,COLUMN(),1)</f>
        <v/>
      </c>
      <c r="AH5" s="19" t="str">
        <f ca="1">MID(Исходный!$B2,INT((COLUMN()-22)/3)+1,1)</f>
        <v>о</v>
      </c>
      <c r="AI5" s="20" t="str">
        <f>MID(Список!$C$3,COLUMN(),1)</f>
        <v/>
      </c>
      <c r="AJ5" s="21" t="str">
        <f>MID(Список!$C$3,COLUMN(),1)</f>
        <v/>
      </c>
      <c r="AK5" s="19" t="str">
        <f ca="1">MID(Исходный!$B2,INT((COLUMN()-22)/3)+1,1)</f>
        <v>в</v>
      </c>
      <c r="AL5" s="20" t="str">
        <f>MID(Список!$C$3,COLUMN(),1)</f>
        <v/>
      </c>
      <c r="AM5" s="21" t="str">
        <f>MID(Список!$C$3,COLUMN(),1)</f>
        <v/>
      </c>
      <c r="AN5" s="19" t="str">
        <f ca="1">MID(Исходный!$B2,INT((COLUMN()-22)/3)+1,1)</f>
        <v/>
      </c>
      <c r="AO5" s="20" t="str">
        <f>MID(Список!$C$3,COLUMN(),1)</f>
        <v/>
      </c>
      <c r="AP5" s="21" t="str">
        <f>MID(Список!$C$3,COLUMN(),1)</f>
        <v/>
      </c>
      <c r="AQ5" s="19" t="str">
        <f ca="1">MID(Исходный!$B2,INT((COLUMN()-22)/3)+1,1)</f>
        <v/>
      </c>
      <c r="AR5" s="20" t="str">
        <f>MID(Список!$C$3,COLUMN(),1)</f>
        <v/>
      </c>
      <c r="AS5" s="21" t="str">
        <f>MID(Список!$C$3,COLUMN(),1)</f>
        <v/>
      </c>
      <c r="AT5" s="19" t="str">
        <f ca="1">MID(Исходный!$B2,INT((COLUMN()-22)/3)+1,1)</f>
        <v/>
      </c>
      <c r="AU5" s="20" t="str">
        <f>MID(Список!$C$3,COLUMN(),1)</f>
        <v/>
      </c>
      <c r="AV5" s="21" t="str">
        <f>MID(Список!$C$3,COLUMN(),1)</f>
        <v/>
      </c>
      <c r="AW5" s="19" t="str">
        <f ca="1">MID(Исходный!$B2,INT((COLUMN()-22)/3)+1,1)</f>
        <v/>
      </c>
      <c r="AX5" s="20" t="str">
        <f>MID(Список!$C$3,COLUMN(),1)</f>
        <v/>
      </c>
      <c r="AY5" s="21" t="str">
        <f>MID(Список!$C$3,COLUMN(),1)</f>
        <v/>
      </c>
      <c r="AZ5" s="19" t="str">
        <f ca="1">MID(Исходный!$B2,INT((COLUMN()-22)/3)+1,1)</f>
        <v/>
      </c>
      <c r="BA5" s="20" t="str">
        <f>MID(Список!$C$3,COLUMN(),1)</f>
        <v/>
      </c>
      <c r="BB5" s="21" t="str">
        <f>MID(Список!$C$3,COLUMN(),1)</f>
        <v/>
      </c>
      <c r="BC5" s="19" t="str">
        <f ca="1">MID(Исходный!$B2,INT((COLUMN()-22)/3)+1,1)</f>
        <v/>
      </c>
      <c r="BD5" s="20" t="str">
        <f>MID(Список!$C$3,COLUMN(),1)</f>
        <v/>
      </c>
      <c r="BE5" s="21" t="str">
        <f>MID(Список!$C$3,COLUMN(),1)</f>
        <v/>
      </c>
      <c r="BF5" s="19" t="str">
        <f ca="1">MID(Исходный!$B2,INT((COLUMN()-22)/3)+1,1)</f>
        <v/>
      </c>
      <c r="BG5" s="20" t="str">
        <f>MID(Список!$C$3,COLUMN(),1)</f>
        <v/>
      </c>
      <c r="BH5" s="21" t="str">
        <f>MID(Список!$C$3,COLUMN(),1)</f>
        <v/>
      </c>
      <c r="BI5" s="19" t="str">
        <f ca="1">MID(Исходный!$B2,INT((COLUMN()-22)/3)+1,1)</f>
        <v/>
      </c>
      <c r="BJ5" s="20" t="str">
        <f>MID(Список!$C$3,COLUMN(),1)</f>
        <v/>
      </c>
      <c r="BK5" s="21" t="str">
        <f>MID(Список!$C$3,COLUMN(),1)</f>
        <v/>
      </c>
      <c r="BL5" s="19" t="str">
        <f ca="1">MID(Исходный!$B2,INT((COLUMN()-22)/3)+1,1)</f>
        <v/>
      </c>
      <c r="BM5" s="20" t="str">
        <f>MID(Список!$C$3,COLUMN(),1)</f>
        <v/>
      </c>
      <c r="BN5" s="21" t="str">
        <f>MID(Список!$C$3,COLUMN(),1)</f>
        <v/>
      </c>
      <c r="BO5" s="19" t="str">
        <f ca="1">MID(Исходный!$B2,INT((COLUMN()-22)/3)+1,1)</f>
        <v/>
      </c>
      <c r="BP5" s="20" t="str">
        <f>MID(Список!$C$3,COLUMN(),1)</f>
        <v/>
      </c>
      <c r="BQ5" s="21" t="str">
        <f>MID(Список!$C$3,COLUMN(),1)</f>
        <v/>
      </c>
      <c r="BR5" s="19" t="str">
        <f ca="1">MID(Исходный!$B2,INT((COLUMN()-22)/3)+1,1)</f>
        <v/>
      </c>
      <c r="BS5" s="20" t="str">
        <f>MID(Список!$C$3,COLUMN(),1)</f>
        <v/>
      </c>
      <c r="BT5" s="21" t="str">
        <f>MID(Список!$C$3,COLUMN(),1)</f>
        <v/>
      </c>
      <c r="BU5" s="19" t="str">
        <f ca="1">MID(Исходный!$B2,INT((COLUMN()-22)/3)+1,1)</f>
        <v/>
      </c>
      <c r="BV5" s="20" t="str">
        <f>MID(Список!$C$3,COLUMN(),1)</f>
        <v/>
      </c>
      <c r="BW5" s="21" t="str">
        <f>MID(Список!$C$3,COLUMN(),1)</f>
        <v/>
      </c>
      <c r="BX5" s="19" t="str">
        <f ca="1">MID(Исходный!$B2,INT((COLUMN()-22)/3)+1,1)</f>
        <v/>
      </c>
      <c r="BY5" s="20" t="str">
        <f>MID(Список!$C$3,COLUMN(),1)</f>
        <v/>
      </c>
      <c r="BZ5" s="21" t="str">
        <f>MID(Список!$C$3,COLUMN(),1)</f>
        <v/>
      </c>
      <c r="CA5" s="19" t="str">
        <f ca="1">MID(Исходный!$B2,INT((COLUMN()-22)/3)+1,1)</f>
        <v/>
      </c>
      <c r="CB5" s="20" t="str">
        <f>MID(Список!$C$3,COLUMN(),1)</f>
        <v/>
      </c>
      <c r="CC5" s="21" t="str">
        <f>MID(Список!$C$3,COLUMN(),1)</f>
        <v/>
      </c>
      <c r="CD5" s="11" t="str">
        <f>MID(Список!$C$3,COLUMN(),1)</f>
        <v/>
      </c>
      <c r="CE5" s="11" t="str">
        <f>MID(Список!$C$3,COLUMN(),1)</f>
        <v/>
      </c>
      <c r="CF5" s="11" t="str">
        <f>MID(Список!$C$3,COLUMN(),1)</f>
        <v/>
      </c>
      <c r="CG5" s="11" t="str">
        <f>MID(Список!$C$3,COLUMN(),1)</f>
        <v/>
      </c>
      <c r="CH5" s="11" t="str">
        <f>MID(Список!$C$3,COLUMN(),1)</f>
        <v/>
      </c>
      <c r="CI5" s="11" t="str">
        <f>MID(Список!$C$3,COLUMN(),1)</f>
        <v/>
      </c>
      <c r="CJ5" s="11" t="str">
        <f>MID(Список!$C$3,COLUMN(),1)</f>
        <v/>
      </c>
      <c r="CK5" s="11" t="str">
        <f>MID(Список!$C$3,COLUMN(),1)</f>
        <v/>
      </c>
      <c r="CL5" s="11" t="str">
        <f>MID(Список!$C$3,COLUMN(),1)</f>
        <v/>
      </c>
      <c r="CM5" s="11" t="str">
        <f>MID(Список!$C$3,COLUMN(),1)</f>
        <v/>
      </c>
      <c r="CN5" s="11" t="str">
        <f>MID(Список!$C$3,COLUMN(),1)</f>
        <v/>
      </c>
      <c r="CO5" s="11" t="str">
        <f>MID(Список!$C$3,COLUMN(),1)</f>
        <v/>
      </c>
      <c r="CP5" s="11" t="str">
        <f>MID(Список!$C$3,COLUMN(),1)</f>
        <v/>
      </c>
      <c r="CQ5" s="11" t="str">
        <f>MID(Список!$C$3,COLUMN(),1)</f>
        <v/>
      </c>
      <c r="CR5" s="11" t="str">
        <f>MID(Список!$C$3,COLUMN(),1)</f>
        <v/>
      </c>
      <c r="CS5" s="11" t="str">
        <f>MID(Список!$C$3,COLUMN(),1)</f>
        <v/>
      </c>
      <c r="CT5" s="11" t="str">
        <f>MID(Список!$C$3,COLUMN(),1)</f>
        <v/>
      </c>
      <c r="CU5" s="11" t="str">
        <f>MID(Список!$C$3,COLUMN(),1)</f>
        <v/>
      </c>
      <c r="CV5" s="11" t="str">
        <f>MID(Список!$C$3,COLUMN(),1)</f>
        <v/>
      </c>
      <c r="CW5" s="11" t="str">
        <f>MID(Список!$C$3,COLUMN(),1)</f>
        <v/>
      </c>
      <c r="CX5" s="11" t="str">
        <f>MID(Список!$C$3,COLUMN(),1)</f>
        <v/>
      </c>
      <c r="CY5" s="11" t="str">
        <f>MID(Список!$C$3,COLUMN(),1)</f>
        <v/>
      </c>
      <c r="CZ5" s="11" t="str">
        <f>MID(Список!$C$3,COLUMN(),1)</f>
        <v/>
      </c>
      <c r="DA5" s="11" t="str">
        <f>MID(Список!$C$3,COLUMN(),1)</f>
        <v/>
      </c>
      <c r="DB5" s="11" t="str">
        <f>MID(Список!$C$3,COLUMN(),1)</f>
        <v/>
      </c>
      <c r="DC5" s="11" t="str">
        <f>MID(Список!$C$3,COLUMN(),1)</f>
        <v/>
      </c>
      <c r="DD5" s="11" t="str">
        <f>MID(Список!$C$3,COLUMN(),1)</f>
        <v/>
      </c>
      <c r="DE5" s="11" t="str">
        <f>MID(Список!$C$3,COLUMN(),1)</f>
        <v/>
      </c>
      <c r="DF5" s="11" t="str">
        <f>MID(Список!$C$3,COLUMN(),1)</f>
        <v/>
      </c>
      <c r="DG5" s="11" t="str">
        <f>MID(Список!$C$3,COLUMN(),1)</f>
        <v/>
      </c>
      <c r="DH5" s="11" t="str">
        <f>MID(Список!$C$3,COLUMN(),1)</f>
        <v/>
      </c>
      <c r="DI5" s="11" t="str">
        <f>MID(Список!$C$3,COLUMN(),1)</f>
        <v/>
      </c>
      <c r="DJ5" s="11" t="str">
        <f>MID(Список!$C$3,COLUMN(),1)</f>
        <v/>
      </c>
      <c r="DK5" s="11" t="str">
        <f>MID(Список!$C$3,COLUMN(),1)</f>
        <v/>
      </c>
      <c r="DL5" s="11" t="str">
        <f>MID(Список!$C$3,COLUMN(),1)</f>
        <v/>
      </c>
      <c r="DM5" s="11" t="str">
        <f>MID(Список!$C$3,COLUMN(),1)</f>
        <v/>
      </c>
      <c r="DN5" s="11" t="str">
        <f>MID(Список!$C$3,COLUMN(),1)</f>
        <v/>
      </c>
      <c r="DO5" s="11" t="str">
        <f>MID(Список!$C$3,COLUMN(),1)</f>
        <v/>
      </c>
      <c r="DP5" s="11" t="str">
        <f>MID(Список!$C$3,COLUMN(),1)</f>
        <v/>
      </c>
      <c r="DQ5" s="11" t="str">
        <f>MID(Список!$C$3,COLUMN(),1)</f>
        <v/>
      </c>
      <c r="DR5" s="11" t="str">
        <f>MID(Список!$C$3,COLUMN(),1)</f>
        <v/>
      </c>
      <c r="DS5" s="11" t="str">
        <f>MID(Список!$C$3,COLUMN(),1)</f>
        <v/>
      </c>
      <c r="DT5" s="11" t="str">
        <f>MID(Список!$C$3,COLUMN(),1)</f>
        <v/>
      </c>
      <c r="DU5" s="11" t="str">
        <f>MID(Список!$C$3,COLUMN(),1)</f>
        <v/>
      </c>
      <c r="DV5" s="11" t="str">
        <f>MID(Список!$C$3,COLUMN(),1)</f>
        <v/>
      </c>
      <c r="DW5" s="11" t="str">
        <f>MID(Список!$C$3,COLUMN(),1)</f>
        <v/>
      </c>
      <c r="DX5" s="11" t="str">
        <f>MID(Список!$C$3,COLUMN(),1)</f>
        <v/>
      </c>
      <c r="DY5" s="11" t="str">
        <f>MID(Список!$C$3,COLUMN(),1)</f>
        <v/>
      </c>
      <c r="DZ5" s="11" t="str">
        <f>MID(Список!$C$3,COLUMN(),1)</f>
        <v/>
      </c>
      <c r="EA5" s="11" t="str">
        <f>MID(Список!$C$3,COLUMN(),1)</f>
        <v/>
      </c>
      <c r="EB5" s="11" t="str">
        <f>MID(Список!$C$3,COLUMN(),1)</f>
        <v/>
      </c>
      <c r="EC5" s="11" t="str">
        <f>MID(Список!$C$3,COLUMN(),1)</f>
        <v/>
      </c>
      <c r="ED5" s="11" t="str">
        <f>MID(Список!$C$3,COLUMN(),1)</f>
        <v/>
      </c>
      <c r="EE5" s="11" t="str">
        <f>MID(Список!$C$3,COLUMN(),1)</f>
        <v/>
      </c>
      <c r="EF5" s="11" t="str">
        <f>MID(Список!$C$3,COLUMN(),1)</f>
        <v/>
      </c>
      <c r="EG5" s="11" t="str">
        <f>MID(Список!$C$3,COLUMN(),1)</f>
        <v/>
      </c>
      <c r="EH5" s="11" t="str">
        <f>MID(Список!$C$3,COLUMN(),1)</f>
        <v/>
      </c>
      <c r="EI5" s="11" t="str">
        <f>MID(Список!$C$3,COLUMN(),1)</f>
        <v/>
      </c>
      <c r="EJ5" s="11" t="str">
        <f>MID(Список!$C$3,COLUMN(),1)</f>
        <v/>
      </c>
      <c r="EK5" s="11" t="str">
        <f>MID(Список!$C$3,COLUMN(),1)</f>
        <v/>
      </c>
      <c r="EL5" s="11" t="str">
        <f>MID(Список!$C$3,COLUMN(),1)</f>
        <v/>
      </c>
      <c r="EM5" s="11" t="str">
        <f>MID(Список!$C$3,COLUMN(),1)</f>
        <v/>
      </c>
      <c r="EN5" s="11" t="str">
        <f>MID(Список!$C$3,COLUMN(),1)</f>
        <v/>
      </c>
      <c r="EO5" s="11" t="str">
        <f>MID(Список!$C$3,COLUMN(),1)</f>
        <v/>
      </c>
      <c r="EP5" s="11" t="str">
        <f>MID(Список!$C$3,COLUMN(),1)</f>
        <v/>
      </c>
      <c r="EQ5" s="11" t="str">
        <f>MID(Список!$C$3,COLUMN(),1)</f>
        <v/>
      </c>
      <c r="ER5" s="11" t="str">
        <f>MID(Список!$C$3,COLUMN(),1)</f>
        <v/>
      </c>
      <c r="ES5" s="11" t="str">
        <f>MID(Список!$C$3,COLUMN(),1)</f>
        <v/>
      </c>
      <c r="ET5" s="11" t="str">
        <f>MID(Список!$C$3,COLUMN(),1)</f>
        <v/>
      </c>
      <c r="EU5" s="12"/>
    </row>
    <row r="6" spans="1:151" x14ac:dyDescent="0.2"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1" x14ac:dyDescent="0.35">
      <c r="A7" t="s">
        <v>49</v>
      </c>
      <c r="V7" s="19" t="str">
        <f ca="1">MID(Исходный!$C2,INT((COLUMN()-22)/3)+1,1)</f>
        <v>И</v>
      </c>
      <c r="W7" s="20" t="str">
        <f>MID(Список!$C$3,COLUMN(),1)</f>
        <v/>
      </c>
      <c r="X7" s="21" t="str">
        <f>MID(Список!$C$3,COLUMN(),1)</f>
        <v/>
      </c>
      <c r="Y7" s="19" t="str">
        <f ca="1">MID(Исходный!$C2,INT((COLUMN()-22)/3)+1,1)</f>
        <v>в</v>
      </c>
      <c r="Z7" s="20" t="str">
        <f>MID(Список!$C$3,COLUMN(),1)</f>
        <v/>
      </c>
      <c r="AA7" s="21" t="str">
        <f>MID(Список!$C$3,COLUMN(),1)</f>
        <v/>
      </c>
      <c r="AB7" s="19" t="str">
        <f ca="1">MID(Исходный!$C2,INT((COLUMN()-22)/3)+1,1)</f>
        <v>а</v>
      </c>
      <c r="AC7" s="20" t="str">
        <f>MID(Список!$C$3,COLUMN(),1)</f>
        <v/>
      </c>
      <c r="AD7" s="21" t="str">
        <f>MID(Список!$C$3,COLUMN(),1)</f>
        <v/>
      </c>
      <c r="AE7" s="19" t="str">
        <f ca="1">MID(Исходный!$C2,INT((COLUMN()-22)/3)+1,1)</f>
        <v>н</v>
      </c>
      <c r="AF7" s="20" t="str">
        <f>MID(Список!$C$3,COLUMN(),1)</f>
        <v/>
      </c>
      <c r="AG7" s="21" t="str">
        <f>MID(Список!$C$3,COLUMN(),1)</f>
        <v/>
      </c>
      <c r="AH7" s="19" t="str">
        <f ca="1">MID(Исходный!$C2,INT((COLUMN()-22)/3)+1,1)</f>
        <v/>
      </c>
      <c r="AI7" s="20" t="str">
        <f>MID(Список!$C$3,COLUMN(),1)</f>
        <v/>
      </c>
      <c r="AJ7" s="21" t="str">
        <f>MID(Список!$C$3,COLUMN(),1)</f>
        <v/>
      </c>
      <c r="AK7" s="19" t="str">
        <f ca="1">MID(Исходный!$C2,INT((COLUMN()-22)/3)+1,1)</f>
        <v/>
      </c>
      <c r="AL7" s="20" t="str">
        <f>MID(Список!$C$3,COLUMN(),1)</f>
        <v/>
      </c>
      <c r="AM7" s="21" t="str">
        <f>MID(Список!$C$3,COLUMN(),1)</f>
        <v/>
      </c>
      <c r="AN7" s="19" t="str">
        <f ca="1">MID(Исходный!$C2,INT((COLUMN()-22)/3)+1,1)</f>
        <v/>
      </c>
      <c r="AO7" s="20" t="str">
        <f>MID(Список!$C$3,COLUMN(),1)</f>
        <v/>
      </c>
      <c r="AP7" s="21" t="str">
        <f>MID(Список!$C$3,COLUMN(),1)</f>
        <v/>
      </c>
      <c r="AQ7" s="19" t="str">
        <f ca="1">MID(Исходный!$C2,INT((COLUMN()-22)/3)+1,1)</f>
        <v/>
      </c>
      <c r="AR7" s="20" t="str">
        <f>MID(Список!$C$3,COLUMN(),1)</f>
        <v/>
      </c>
      <c r="AS7" s="21" t="str">
        <f>MID(Список!$C$3,COLUMN(),1)</f>
        <v/>
      </c>
      <c r="AT7" s="19" t="str">
        <f ca="1">MID(Исходный!$C2,INT((COLUMN()-22)/3)+1,1)</f>
        <v/>
      </c>
      <c r="AU7" s="20" t="str">
        <f>MID(Список!$C$3,COLUMN(),1)</f>
        <v/>
      </c>
      <c r="AV7" s="21" t="str">
        <f>MID(Список!$C$3,COLUMN(),1)</f>
        <v/>
      </c>
      <c r="AW7" s="19" t="str">
        <f ca="1">MID(Исходный!$C2,INT((COLUMN()-22)/3)+1,1)</f>
        <v/>
      </c>
      <c r="AX7" s="20" t="str">
        <f>MID(Список!$C$3,COLUMN(),1)</f>
        <v/>
      </c>
      <c r="AY7" s="21" t="str">
        <f>MID(Список!$C$3,COLUMN(),1)</f>
        <v/>
      </c>
      <c r="AZ7" s="19" t="str">
        <f ca="1">MID(Исходный!$C2,INT((COLUMN()-22)/3)+1,1)</f>
        <v/>
      </c>
      <c r="BA7" s="20" t="str">
        <f>MID(Список!$C$3,COLUMN(),1)</f>
        <v/>
      </c>
      <c r="BB7" s="21" t="str">
        <f>MID(Список!$C$3,COLUMN(),1)</f>
        <v/>
      </c>
      <c r="BC7" s="19" t="str">
        <f ca="1">MID(Исходный!$C2,INT((COLUMN()-22)/3)+1,1)</f>
        <v/>
      </c>
      <c r="BD7" s="20" t="str">
        <f>MID(Список!$C$3,COLUMN(),1)</f>
        <v/>
      </c>
      <c r="BE7" s="21" t="str">
        <f>MID(Список!$C$3,COLUMN(),1)</f>
        <v/>
      </c>
      <c r="BF7" s="19" t="str">
        <f ca="1">MID(Исходный!$C2,INT((COLUMN()-22)/3)+1,1)</f>
        <v/>
      </c>
      <c r="BG7" s="20" t="str">
        <f>MID(Список!$C$3,COLUMN(),1)</f>
        <v/>
      </c>
      <c r="BH7" s="21" t="str">
        <f>MID(Список!$C$3,COLUMN(),1)</f>
        <v/>
      </c>
      <c r="BI7" s="19" t="str">
        <f ca="1">MID(Исходный!$C2,INT((COLUMN()-22)/3)+1,1)</f>
        <v/>
      </c>
      <c r="BJ7" s="20" t="str">
        <f>MID(Список!$C$3,COLUMN(),1)</f>
        <v/>
      </c>
      <c r="BK7" s="21" t="str">
        <f>MID(Список!$C$3,COLUMN(),1)</f>
        <v/>
      </c>
      <c r="BL7" s="19" t="str">
        <f ca="1">MID(Исходный!$C2,INT((COLUMN()-22)/3)+1,1)</f>
        <v/>
      </c>
      <c r="BM7" s="20" t="str">
        <f>MID(Список!$C$3,COLUMN(),1)</f>
        <v/>
      </c>
      <c r="BN7" s="21" t="str">
        <f>MID(Список!$C$3,COLUMN(),1)</f>
        <v/>
      </c>
      <c r="BO7" s="19" t="str">
        <f ca="1">MID(Исходный!$C2,INT((COLUMN()-22)/3)+1,1)</f>
        <v/>
      </c>
      <c r="BP7" s="20" t="str">
        <f>MID(Список!$C$3,COLUMN(),1)</f>
        <v/>
      </c>
      <c r="BQ7" s="21" t="str">
        <f>MID(Список!$C$3,COLUMN(),1)</f>
        <v/>
      </c>
      <c r="BR7" s="19" t="str">
        <f ca="1">MID(Исходный!$C2,INT((COLUMN()-22)/3)+1,1)</f>
        <v/>
      </c>
      <c r="BS7" s="20" t="str">
        <f>MID(Список!$C$3,COLUMN(),1)</f>
        <v/>
      </c>
      <c r="BT7" s="21" t="str">
        <f>MID(Список!$C$3,COLUMN(),1)</f>
        <v/>
      </c>
      <c r="BU7" s="19" t="str">
        <f ca="1">MID(Исходный!$C2,INT((COLUMN()-22)/3)+1,1)</f>
        <v/>
      </c>
      <c r="BV7" s="20" t="str">
        <f>MID(Список!$C$3,COLUMN(),1)</f>
        <v/>
      </c>
      <c r="BW7" s="21" t="str">
        <f>MID(Список!$C$3,COLUMN(),1)</f>
        <v/>
      </c>
      <c r="BX7" s="19" t="str">
        <f ca="1">MID(Исходный!$C2,INT((COLUMN()-22)/3)+1,1)</f>
        <v/>
      </c>
      <c r="BY7" s="20" t="str">
        <f>MID(Список!$C$3,COLUMN(),1)</f>
        <v/>
      </c>
      <c r="BZ7" s="21" t="str">
        <f>MID(Список!$C$3,COLUMN(),1)</f>
        <v/>
      </c>
      <c r="CA7" s="19" t="str">
        <f ca="1">MID(Исходный!$C2,INT((COLUMN()-22)/3)+1,1)</f>
        <v/>
      </c>
      <c r="CB7" s="20" t="str">
        <f>MID(Список!$C$3,COLUMN(),1)</f>
        <v/>
      </c>
      <c r="CC7" s="21" t="str">
        <f>MID(Список!$C$3,COLUMN(),1)</f>
        <v/>
      </c>
      <c r="CD7" s="11"/>
      <c r="CE7" s="11" t="str">
        <f>MID(Список!$C$3,COLUMN(),1)</f>
        <v/>
      </c>
      <c r="CF7" s="11" t="str">
        <f>MID(Список!$C$3,COLUMN(),1)</f>
        <v/>
      </c>
    </row>
    <row r="8" spans="1:151" x14ac:dyDescent="0.2"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</row>
    <row r="9" spans="1:151" ht="21" x14ac:dyDescent="0.35">
      <c r="A9" t="s">
        <v>50</v>
      </c>
      <c r="V9" s="19" t="str">
        <f ca="1">MID(Исходный!$D2,INT((COLUMN()-22)/3)+1,1)</f>
        <v>И</v>
      </c>
      <c r="W9" s="20" t="str">
        <f>MID(Список!$C$3,COLUMN(),1)</f>
        <v/>
      </c>
      <c r="X9" s="21" t="str">
        <f>MID(Список!$C$3,COLUMN(),1)</f>
        <v/>
      </c>
      <c r="Y9" s="19" t="str">
        <f ca="1">MID(Исходный!$D2,INT((COLUMN()-22)/3)+1,1)</f>
        <v>в</v>
      </c>
      <c r="Z9" s="20" t="str">
        <f>MID(Список!$C$3,COLUMN(),1)</f>
        <v/>
      </c>
      <c r="AA9" s="21" t="str">
        <f>MID(Список!$C$3,COLUMN(),1)</f>
        <v/>
      </c>
      <c r="AB9" s="19" t="str">
        <f ca="1">MID(Исходный!$D2,INT((COLUMN()-22)/3)+1,1)</f>
        <v>а</v>
      </c>
      <c r="AC9" s="20" t="str">
        <f>MID(Список!$C$3,COLUMN(),1)</f>
        <v/>
      </c>
      <c r="AD9" s="21" t="str">
        <f>MID(Список!$C$3,COLUMN(),1)</f>
        <v/>
      </c>
      <c r="AE9" s="19" t="str">
        <f ca="1">MID(Исходный!$D2,INT((COLUMN()-22)/3)+1,1)</f>
        <v>н</v>
      </c>
      <c r="AF9" s="20" t="str">
        <f>MID(Список!$C$3,COLUMN(),1)</f>
        <v/>
      </c>
      <c r="AG9" s="21" t="str">
        <f>MID(Список!$C$3,COLUMN(),1)</f>
        <v/>
      </c>
      <c r="AH9" s="19" t="str">
        <f ca="1">MID(Исходный!$D2,INT((COLUMN()-22)/3)+1,1)</f>
        <v>о</v>
      </c>
      <c r="AI9" s="20" t="str">
        <f>MID(Список!$C$3,COLUMN(),1)</f>
        <v/>
      </c>
      <c r="AJ9" s="21" t="str">
        <f>MID(Список!$C$3,COLUMN(),1)</f>
        <v/>
      </c>
      <c r="AK9" s="19" t="str">
        <f ca="1">MID(Исходный!$D2,INT((COLUMN()-22)/3)+1,1)</f>
        <v>в</v>
      </c>
      <c r="AL9" s="20" t="str">
        <f>MID(Список!$C$3,COLUMN(),1)</f>
        <v/>
      </c>
      <c r="AM9" s="21" t="str">
        <f>MID(Список!$C$3,COLUMN(),1)</f>
        <v/>
      </c>
      <c r="AN9" s="19" t="str">
        <f ca="1">MID(Исходный!$D2,INT((COLUMN()-22)/3)+1,1)</f>
        <v>и</v>
      </c>
      <c r="AO9" s="20" t="str">
        <f>MID(Список!$C$3,COLUMN(),1)</f>
        <v/>
      </c>
      <c r="AP9" s="21" t="str">
        <f>MID(Список!$C$3,COLUMN(),1)</f>
        <v/>
      </c>
      <c r="AQ9" s="19" t="str">
        <f ca="1">MID(Исходный!$D2,INT((COLUMN()-22)/3)+1,1)</f>
        <v>ч</v>
      </c>
      <c r="AR9" s="20" t="str">
        <f>MID(Список!$C$3,COLUMN(),1)</f>
        <v/>
      </c>
      <c r="AS9" s="21" t="str">
        <f>MID(Список!$C$3,COLUMN(),1)</f>
        <v/>
      </c>
      <c r="AT9" s="19" t="str">
        <f ca="1">MID(Исходный!$D2,INT((COLUMN()-22)/3)+1,1)</f>
        <v/>
      </c>
      <c r="AU9" s="20" t="str">
        <f>MID(Список!$C$3,COLUMN(),1)</f>
        <v/>
      </c>
      <c r="AV9" s="21" t="str">
        <f>MID(Список!$C$3,COLUMN(),1)</f>
        <v/>
      </c>
      <c r="AW9" s="19" t="str">
        <f ca="1">MID(Исходный!$D2,INT((COLUMN()-22)/3)+1,1)</f>
        <v/>
      </c>
      <c r="AX9" s="20" t="str">
        <f>MID(Список!$C$3,COLUMN(),1)</f>
        <v/>
      </c>
      <c r="AY9" s="21" t="str">
        <f>MID(Список!$C$3,COLUMN(),1)</f>
        <v/>
      </c>
      <c r="AZ9" s="19" t="str">
        <f ca="1">MID(Исходный!$D2,INT((COLUMN()-22)/3)+1,1)</f>
        <v/>
      </c>
      <c r="BA9" s="20" t="str">
        <f>MID(Список!$C$3,COLUMN(),1)</f>
        <v/>
      </c>
      <c r="BB9" s="21" t="str">
        <f>MID(Список!$C$3,COLUMN(),1)</f>
        <v/>
      </c>
      <c r="BC9" s="19" t="str">
        <f ca="1">MID(Исходный!$D2,INT((COLUMN()-22)/3)+1,1)</f>
        <v/>
      </c>
      <c r="BD9" s="20" t="str">
        <f>MID(Список!$C$3,COLUMN(),1)</f>
        <v/>
      </c>
      <c r="BE9" s="21" t="str">
        <f>MID(Список!$C$3,COLUMN(),1)</f>
        <v/>
      </c>
      <c r="BF9" s="19" t="str">
        <f ca="1">MID(Исходный!$D2,INT((COLUMN()-22)/3)+1,1)</f>
        <v/>
      </c>
      <c r="BG9" s="20" t="str">
        <f>MID(Список!$C$3,COLUMN(),1)</f>
        <v/>
      </c>
      <c r="BH9" s="21" t="str">
        <f>MID(Список!$C$3,COLUMN(),1)</f>
        <v/>
      </c>
      <c r="BI9" s="19" t="str">
        <f ca="1">MID(Исходный!$D2,INT((COLUMN()-22)/3)+1,1)</f>
        <v/>
      </c>
      <c r="BJ9" s="20" t="str">
        <f>MID(Список!$C$3,COLUMN(),1)</f>
        <v/>
      </c>
      <c r="BK9" s="21" t="str">
        <f>MID(Список!$C$3,COLUMN(),1)</f>
        <v/>
      </c>
      <c r="BL9" s="19" t="str">
        <f ca="1">MID(Исходный!$D2,INT((COLUMN()-22)/3)+1,1)</f>
        <v/>
      </c>
      <c r="BM9" s="20" t="str">
        <f>MID(Список!$C$3,COLUMN(),1)</f>
        <v/>
      </c>
      <c r="BN9" s="21" t="str">
        <f>MID(Список!$C$3,COLUMN(),1)</f>
        <v/>
      </c>
      <c r="BO9" s="19" t="str">
        <f ca="1">MID(Исходный!$D2,INT((COLUMN()-22)/3)+1,1)</f>
        <v/>
      </c>
      <c r="BP9" s="20" t="str">
        <f>MID(Список!$C$3,COLUMN(),1)</f>
        <v/>
      </c>
      <c r="BQ9" s="21" t="str">
        <f>MID(Список!$C$3,COLUMN(),1)</f>
        <v/>
      </c>
      <c r="BR9" s="19" t="str">
        <f ca="1">MID(Исходный!$D2,INT((COLUMN()-22)/3)+1,1)</f>
        <v/>
      </c>
      <c r="BS9" s="20" t="str">
        <f>MID(Список!$C$3,COLUMN(),1)</f>
        <v/>
      </c>
      <c r="BT9" s="21" t="str">
        <f>MID(Список!$C$3,COLUMN(),1)</f>
        <v/>
      </c>
      <c r="BU9" s="19" t="str">
        <f ca="1">MID(Исходный!$D2,INT((COLUMN()-22)/3)+1,1)</f>
        <v/>
      </c>
      <c r="BV9" s="20" t="str">
        <f>MID(Список!$C$3,COLUMN(),1)</f>
        <v/>
      </c>
      <c r="BW9" s="21" t="str">
        <f>MID(Список!$C$3,COLUMN(),1)</f>
        <v/>
      </c>
      <c r="BX9" s="19" t="str">
        <f ca="1">MID(Исходный!$D2,INT((COLUMN()-22)/3)+1,1)</f>
        <v/>
      </c>
      <c r="BY9" s="20" t="str">
        <f>MID(Список!$C$3,COLUMN(),1)</f>
        <v/>
      </c>
      <c r="BZ9" s="21" t="str">
        <f>MID(Список!$C$3,COLUMN(),1)</f>
        <v/>
      </c>
      <c r="CA9" s="19" t="str">
        <f ca="1">MID(Исходный!$D2,INT((COLUMN()-22)/3)+1,1)</f>
        <v/>
      </c>
      <c r="CB9" s="20" t="str">
        <f>MID(Список!$C$3,COLUMN(),1)</f>
        <v/>
      </c>
      <c r="CC9" s="21" t="str">
        <f>MID(Список!$C$3,COLUMN(),1)</f>
        <v/>
      </c>
    </row>
    <row r="11" spans="1:151" ht="21" x14ac:dyDescent="0.35">
      <c r="A11" t="s">
        <v>46</v>
      </c>
      <c r="V11" s="16" t="str">
        <f ca="1">MID(TEXT(Исходный!$F$2,"ДД.ММ.ГГГГ"),INT((COLUMN()-22)/3)+1,1)</f>
        <v>0</v>
      </c>
      <c r="W11" s="17" t="str">
        <f>MID(Список!$C$3,COLUMN(),1)</f>
        <v/>
      </c>
      <c r="X11" s="18" t="str">
        <f>MID(Список!$C$3,COLUMN(),1)</f>
        <v/>
      </c>
      <c r="Y11" s="16" t="str">
        <f ca="1">MID(TEXT(Исходный!$F$2,"ДД.ММ.ГГГГ"),INT((COLUMN()-22)/3)+1,1)</f>
        <v>9</v>
      </c>
      <c r="Z11" s="17" t="str">
        <f>MID(Список!$C$3,COLUMN(),1)</f>
        <v/>
      </c>
      <c r="AA11" s="18" t="str">
        <f>MID(Список!$C$3,COLUMN(),1)</f>
        <v/>
      </c>
      <c r="AB11" s="16" t="str">
        <f ca="1">MID(TEXT(Исходный!$F$2,"ДД.ММ.ГГГГ"),INT((COLUMN()-22)/3)+1,1)</f>
        <v>.</v>
      </c>
      <c r="AC11" s="17" t="str">
        <f>MID(Список!$C$3,COLUMN(),1)</f>
        <v/>
      </c>
      <c r="AD11" s="18" t="str">
        <f>MID(Список!$C$3,COLUMN(),1)</f>
        <v/>
      </c>
      <c r="AE11" s="16" t="str">
        <f ca="1">MID(TEXT(Исходный!$F$2,"ДД.ММ.ГГГГ"),INT((COLUMN()-22)/3)+1,1)</f>
        <v>0</v>
      </c>
      <c r="AF11" s="17" t="str">
        <f>MID(Список!$C$3,COLUMN(),1)</f>
        <v/>
      </c>
      <c r="AG11" s="18" t="str">
        <f>MID(Список!$C$3,COLUMN(),1)</f>
        <v/>
      </c>
      <c r="AH11" s="16" t="str">
        <f ca="1">MID(TEXT(Исходный!$F$2,"ДД.ММ.ГГГГ"),INT((COLUMN()-22)/3)+1,1)</f>
        <v>2</v>
      </c>
      <c r="AI11" s="17" t="str">
        <f>MID(Список!$C$3,COLUMN(),1)</f>
        <v/>
      </c>
      <c r="AJ11" s="18" t="str">
        <f>MID(Список!$C$3,COLUMN(),1)</f>
        <v/>
      </c>
      <c r="AK11" s="16" t="str">
        <f ca="1">MID(TEXT(Исходный!$F$2,"ДД.ММ.ГГГГ"),INT((COLUMN()-22)/3)+1,1)</f>
        <v>.</v>
      </c>
      <c r="AL11" s="17" t="str">
        <f>MID(Список!$C$3,COLUMN(),1)</f>
        <v/>
      </c>
      <c r="AM11" s="18" t="str">
        <f>MID(Список!$C$3,COLUMN(),1)</f>
        <v/>
      </c>
      <c r="AN11" s="16" t="str">
        <f ca="1">MID(TEXT(Исходный!$F$2,"ДД.ММ.ГГГГ"),INT((COLUMN()-22)/3)+1,1)</f>
        <v>1</v>
      </c>
      <c r="AO11" s="17" t="str">
        <f>MID(Список!$C$3,COLUMN(),1)</f>
        <v/>
      </c>
      <c r="AP11" s="18" t="str">
        <f>MID(Список!$C$3,COLUMN(),1)</f>
        <v/>
      </c>
      <c r="AQ11" s="16" t="str">
        <f ca="1">MID(TEXT(Исходный!$F$2,"ДД.ММ.ГГГГ"),INT((COLUMN()-22)/3)+1,1)</f>
        <v>9</v>
      </c>
      <c r="AR11" s="17" t="str">
        <f>MID(Список!$C$3,COLUMN(),1)</f>
        <v/>
      </c>
      <c r="AS11" s="18" t="str">
        <f>MID(Список!$C$3,COLUMN(),1)</f>
        <v/>
      </c>
      <c r="AT11" s="16" t="str">
        <f ca="1">MID(TEXT(Исходный!$F$2,"ДД.ММ.ГГГГ"),INT((COLUMN()-22)/3)+1,1)</f>
        <v>6</v>
      </c>
      <c r="AU11" s="17" t="str">
        <f>MID(Список!$C$3,COLUMN(),1)</f>
        <v/>
      </c>
      <c r="AV11" s="18" t="str">
        <f>MID(Список!$C$3,COLUMN(),1)</f>
        <v/>
      </c>
      <c r="AW11" s="16" t="str">
        <f ca="1">MID(TEXT(Исходный!$F$2,"ДД.ММ.ГГГГ"),INT((COLUMN()-22)/3)+1,1)</f>
        <v>6</v>
      </c>
      <c r="AX11" s="17" t="str">
        <f>MID(Список!$C$3,COLUMN(),1)</f>
        <v/>
      </c>
      <c r="AY11" s="18" t="str">
        <f>MID(Список!$C$3,COLUMN(),1)</f>
        <v/>
      </c>
      <c r="AZ11" s="26"/>
      <c r="BA11" s="26" t="str">
        <f>MID(Список!$C$3,COLUMN(),1)</f>
        <v/>
      </c>
      <c r="BB11" s="26" t="str">
        <f>MID(Список!$C$3,COLUMN(),1)</f>
        <v/>
      </c>
      <c r="BC11" s="26"/>
      <c r="BD11" s="26" t="str">
        <f>MID(Список!$C$3,COLUMN(),1)</f>
        <v/>
      </c>
      <c r="BE11" s="26" t="str">
        <f>MID(Список!$C$3,COLUMN(),1)</f>
        <v/>
      </c>
      <c r="BF11" s="26"/>
      <c r="BG11" s="26" t="str">
        <f>MID(Список!$C$3,COLUMN(),1)</f>
        <v/>
      </c>
      <c r="BH11" s="26" t="str">
        <f>MID(Список!$C$3,COLUMN(),1)</f>
        <v/>
      </c>
      <c r="BI11" s="26"/>
      <c r="BJ11" s="26" t="str">
        <f>MID(Список!$C$3,COLUMN(),1)</f>
        <v/>
      </c>
      <c r="BK11" s="26" t="str">
        <f>MID(Список!$C$3,COLUMN(),1)</f>
        <v/>
      </c>
      <c r="BL11" s="26"/>
      <c r="BM11" s="26" t="str">
        <f>MID(Список!$C$3,COLUMN(),1)</f>
        <v/>
      </c>
      <c r="BN11" s="26" t="str">
        <f>MID(Список!$C$3,COLUMN(),1)</f>
        <v/>
      </c>
      <c r="BO11" s="26"/>
      <c r="BP11" s="26" t="str">
        <f>MID(Список!$C$3,COLUMN(),1)</f>
        <v/>
      </c>
      <c r="BQ11" s="26" t="str">
        <f>MID(Список!$C$3,COLUMN(),1)</f>
        <v/>
      </c>
      <c r="BR11" s="26"/>
      <c r="BS11" s="26" t="str">
        <f>MID(Список!$C$3,COLUMN(),1)</f>
        <v/>
      </c>
      <c r="BT11" s="26" t="str">
        <f>MID(Список!$C$3,COLUMN(),1)</f>
        <v/>
      </c>
      <c r="BU11" s="26"/>
      <c r="BV11" s="26" t="str">
        <f>MID(Список!$C$3,COLUMN(),1)</f>
        <v/>
      </c>
      <c r="BW11" s="26" t="str">
        <f>MID(Список!$C$3,COLUMN(),1)</f>
        <v/>
      </c>
      <c r="BX11" s="26"/>
      <c r="BY11" s="26" t="str">
        <f>MID(Список!$C$3,COLUMN(),1)</f>
        <v/>
      </c>
      <c r="BZ11" s="26" t="str">
        <f>MID(Список!$C$3,COLUMN(),1)</f>
        <v/>
      </c>
      <c r="CA11" s="26"/>
      <c r="CB11" s="26" t="str">
        <f>MID(Список!$C$3,COLUMN(),1)</f>
        <v/>
      </c>
      <c r="CC11" s="26" t="str">
        <f>MID(Список!$C$3,COLUMN(),1)</f>
        <v/>
      </c>
    </row>
    <row r="14" spans="1:151" ht="21" x14ac:dyDescent="0.35">
      <c r="A14" t="s">
        <v>52</v>
      </c>
      <c r="V14" s="19" t="str">
        <f ca="1">MID(Исходный!$G2,INT((COLUMN()-22)/3)+1,1)</f>
        <v>6</v>
      </c>
      <c r="W14" s="20" t="str">
        <f>MID(Список!$C$3,COLUMN(),1)</f>
        <v/>
      </c>
      <c r="X14" s="21" t="str">
        <f>MID(Список!$C$3,COLUMN(),1)</f>
        <v/>
      </c>
      <c r="Y14" s="19" t="str">
        <f ca="1">MID(Исходный!$G2,INT((COLUMN()-22)/3)+1,1)</f>
        <v>5</v>
      </c>
      <c r="Z14" s="20" t="str">
        <f>MID(Список!$C$3,COLUMN(),1)</f>
        <v/>
      </c>
      <c r="AA14" s="21" t="str">
        <f>MID(Список!$C$3,COLUMN(),1)</f>
        <v/>
      </c>
      <c r="AB14" s="19" t="str">
        <f ca="1">MID(Исходный!$G2,INT((COLUMN()-22)/3)+1,1)</f>
        <v>0</v>
      </c>
      <c r="AC14" s="20" t="str">
        <f>MID(Список!$C$3,COLUMN(),1)</f>
        <v/>
      </c>
      <c r="AD14" s="21" t="str">
        <f>MID(Список!$C$3,COLUMN(),1)</f>
        <v/>
      </c>
      <c r="AE14" s="19" t="str">
        <f ca="1">MID(Исходный!$G2,INT((COLUMN()-22)/3)+1,1)</f>
        <v>7</v>
      </c>
      <c r="AF14" s="20" t="str">
        <f>MID(Список!$C$3,COLUMN(),1)</f>
        <v/>
      </c>
      <c r="AG14" s="21" t="str">
        <f>MID(Список!$C$3,COLUMN(),1)</f>
        <v/>
      </c>
      <c r="AK14" s="19" t="str">
        <f ca="1">MID(Исходный!$H2,INT((COLUMN()-37)/3)+1,1)</f>
        <v>4</v>
      </c>
      <c r="AL14" s="20" t="str">
        <f>MID(Список!$C$3,COLUMN(),1)</f>
        <v/>
      </c>
      <c r="AM14" s="21" t="str">
        <f>MID(Список!$C$3,COLUMN(),1)</f>
        <v/>
      </c>
      <c r="AN14" s="19" t="str">
        <f ca="1">MID(Исходный!$H2,INT((COLUMN()-37)/3)+1,1)</f>
        <v>0</v>
      </c>
      <c r="AO14" s="20" t="str">
        <f>MID(Список!$C$3,COLUMN(),1)</f>
        <v/>
      </c>
      <c r="AP14" s="21" t="str">
        <f>MID(Список!$C$3,COLUMN(),1)</f>
        <v/>
      </c>
      <c r="AQ14" s="19" t="str">
        <f ca="1">MID(Исходный!$H2,INT((COLUMN()-37)/3)+1,1)</f>
        <v>1</v>
      </c>
      <c r="AR14" s="20" t="str">
        <f>MID(Список!$C$3,COLUMN(),1)</f>
        <v/>
      </c>
      <c r="AS14" s="21" t="str">
        <f>MID(Список!$C$3,COLUMN(),1)</f>
        <v/>
      </c>
      <c r="AT14" s="19" t="str">
        <f ca="1">MID(Исходный!$H2,INT((COLUMN()-37)/3)+1,1)</f>
        <v>0</v>
      </c>
      <c r="AU14" s="20" t="str">
        <f>MID(Список!$C$3,COLUMN(),1)</f>
        <v/>
      </c>
      <c r="AV14" s="21" t="str">
        <f>MID(Список!$C$3,COLUMN(),1)</f>
        <v/>
      </c>
      <c r="AW14" s="19" t="str">
        <f ca="1">MID(Исходный!$H2,INT((COLUMN()-37)/3)+1,1)</f>
        <v>9</v>
      </c>
      <c r="AX14" s="20" t="str">
        <f>MID(Список!$C$3,COLUMN(),1)</f>
        <v/>
      </c>
      <c r="AY14" s="21" t="str">
        <f>MID(Список!$C$3,COLUMN(),1)</f>
        <v/>
      </c>
      <c r="AZ14" s="19" t="str">
        <f ca="1">MID(Исходный!$H2,INT((COLUMN()-37)/3)+1,1)</f>
        <v>1</v>
      </c>
      <c r="BA14" s="20" t="str">
        <f>MID(Список!$C$3,COLUMN(),1)</f>
        <v/>
      </c>
      <c r="BB14" s="21" t="str">
        <f>MID(Список!$C$3,COLUMN(),1)</f>
        <v/>
      </c>
      <c r="BC14" s="19" t="str">
        <f ca="1">MID(Исходный!$H2,INT((COLUMN()-37)/3)+1,1)</f>
        <v/>
      </c>
      <c r="BD14" s="20" t="str">
        <f>MID(Список!$C$3,COLUMN(),1)</f>
        <v/>
      </c>
      <c r="BE14" s="21" t="str">
        <f>MID(Список!$C$3,COLUMN(),1)</f>
        <v/>
      </c>
      <c r="BF14" s="19" t="str">
        <f ca="1">MID(Исходный!$H2,INT((COLUMN()-37)/3)+1,1)</f>
        <v/>
      </c>
      <c r="BG14" s="20" t="str">
        <f>MID(Список!$C$3,COLUMN(),1)</f>
        <v/>
      </c>
      <c r="BH14" s="21" t="str">
        <f>MID(Список!$C$3,COLUMN(),1)</f>
        <v/>
      </c>
    </row>
    <row r="16" spans="1:151" ht="21" x14ac:dyDescent="0.35">
      <c r="A16" t="s">
        <v>42</v>
      </c>
      <c r="V16" s="19" t="str">
        <f ca="1">MID(Исходный!$J$2,INT((COLUMN()-22)/3)+COLUMNS($V:$ET)/3*INT((ROW()-16)/2)+1,1)</f>
        <v>О</v>
      </c>
      <c r="W16" s="20"/>
      <c r="X16" s="21"/>
      <c r="Y16" s="19" t="str">
        <f ca="1">MID(Исходный!$J$2,INT((COLUMN()-22)/3)+COLUMNS($V:$ET)/3*INT((ROW()-16)/2)+1,1)</f>
        <v>т</v>
      </c>
      <c r="Z16" s="20"/>
      <c r="AA16" s="21"/>
      <c r="AB16" s="19" t="str">
        <f ca="1">MID(Исходный!$J$2,INT((COLUMN()-22)/3)+COLUMNS($V:$ET)/3*INT((ROW()-16)/2)+1,1)</f>
        <v>д</v>
      </c>
      <c r="AC16" s="20"/>
      <c r="AD16" s="21"/>
      <c r="AE16" s="19" t="str">
        <f ca="1">MID(Исходный!$J$2,INT((COLUMN()-22)/3)+COLUMNS($V:$ET)/3*INT((ROW()-16)/2)+1,1)</f>
        <v>е</v>
      </c>
      <c r="AF16" s="20"/>
      <c r="AG16" s="21"/>
      <c r="AH16" s="19" t="str">
        <f ca="1">MID(Исходный!$J$2,INT((COLUMN()-22)/3)+COLUMNS($V:$ET)/3*INT((ROW()-16)/2)+1,1)</f>
        <v>л</v>
      </c>
      <c r="AI16" s="20"/>
      <c r="AJ16" s="21"/>
      <c r="AK16" s="19" t="str">
        <f ca="1">MID(Исходный!$J$2,INT((COLUMN()-22)/3)+COLUMNS($V:$ET)/3*INT((ROW()-16)/2)+1,1)</f>
        <v>о</v>
      </c>
      <c r="AL16" s="20"/>
      <c r="AM16" s="21"/>
      <c r="AN16" s="19" t="str">
        <f ca="1">MID(Исходный!$J$2,INT((COLUMN()-22)/3)+COLUMNS($V:$ET)/3*INT((ROW()-16)/2)+1,1)</f>
        <v>м</v>
      </c>
      <c r="AO16" s="20"/>
      <c r="AP16" s="21"/>
      <c r="AQ16" s="19" t="str">
        <f ca="1">MID(Исходный!$J$2,INT((COLUMN()-22)/3)+COLUMNS($V:$ET)/3*INT((ROW()-16)/2)+1,1)</f>
        <v xml:space="preserve"> </v>
      </c>
      <c r="AR16" s="20"/>
      <c r="AS16" s="21"/>
      <c r="AT16" s="19" t="str">
        <f ca="1">MID(Исходный!$J$2,INT((COLUMN()-22)/3)+COLUMNS($V:$ET)/3*INT((ROW()-16)/2)+1,1)</f>
        <v>У</v>
      </c>
      <c r="AU16" s="20"/>
      <c r="AV16" s="21"/>
      <c r="AW16" s="19" t="str">
        <f ca="1">MID(Исходный!$J$2,INT((COLUMN()-22)/3)+COLUMNS($V:$ET)/3*INT((ROW()-16)/2)+1,1)</f>
        <v>Ф</v>
      </c>
      <c r="AX16" s="20"/>
      <c r="AY16" s="21"/>
      <c r="AZ16" s="19" t="str">
        <f ca="1">MID(Исходный!$J$2,INT((COLUMN()-22)/3)+COLUMNS($V:$ET)/3*INT((ROW()-16)/2)+1,1)</f>
        <v>М</v>
      </c>
      <c r="BA16" s="20"/>
      <c r="BB16" s="21"/>
      <c r="BC16" s="19" t="str">
        <f ca="1">MID(Исходный!$J$2,INT((COLUMN()-22)/3)+COLUMNS($V:$ET)/3*INT((ROW()-16)/2)+1,1)</f>
        <v>С</v>
      </c>
      <c r="BD16" s="20"/>
      <c r="BE16" s="21"/>
      <c r="BF16" s="19" t="str">
        <f ca="1">MID(Исходный!$J$2,INT((COLUMN()-22)/3)+COLUMNS($V:$ET)/3*INT((ROW()-16)/2)+1,1)</f>
        <v xml:space="preserve"> </v>
      </c>
      <c r="BG16" s="20"/>
      <c r="BH16" s="21"/>
      <c r="BI16" s="19" t="str">
        <f ca="1">MID(Исходный!$J$2,INT((COLUMN()-22)/3)+COLUMNS($V:$ET)/3*INT((ROW()-16)/2)+1,1)</f>
        <v>п</v>
      </c>
      <c r="BJ16" s="20"/>
      <c r="BK16" s="21"/>
      <c r="BL16" s="19" t="str">
        <f ca="1">MID(Исходный!$J$2,INT((COLUMN()-22)/3)+COLUMNS($V:$ET)/3*INT((ROW()-16)/2)+1,1)</f>
        <v>о</v>
      </c>
      <c r="BM16" s="20"/>
      <c r="BN16" s="21"/>
      <c r="BO16" s="19" t="str">
        <f ca="1">MID(Исходный!$J$2,INT((COLUMN()-22)/3)+COLUMNS($V:$ET)/3*INT((ROW()-16)/2)+1,1)</f>
        <v xml:space="preserve"> </v>
      </c>
      <c r="BP16" s="20"/>
      <c r="BQ16" s="21"/>
      <c r="BR16" s="19" t="str">
        <f ca="1">MID(Исходный!$J$2,INT((COLUMN()-22)/3)+COLUMNS($V:$ET)/3*INT((ROW()-16)/2)+1,1)</f>
        <v>С</v>
      </c>
      <c r="BS16" s="20"/>
      <c r="BT16" s="21"/>
      <c r="BU16" s="19" t="str">
        <f ca="1">MID(Исходный!$J$2,INT((COLUMN()-22)/3)+COLUMNS($V:$ET)/3*INT((ROW()-16)/2)+1,1)</f>
        <v>в</v>
      </c>
      <c r="BV16" s="20"/>
      <c r="BW16" s="21"/>
      <c r="BX16" s="19" t="str">
        <f ca="1">MID(Исходный!$J$2,INT((COLUMN()-22)/3)+COLUMNS($V:$ET)/3*INT((ROW()-16)/2)+1,1)</f>
        <v>е</v>
      </c>
      <c r="BY16" s="20"/>
      <c r="BZ16" s="21"/>
      <c r="CA16" s="19" t="str">
        <f ca="1">MID(Исходный!$J$2,INT((COLUMN()-22)/3)+COLUMNS($V:$ET)/3*INT((ROW()-16)/2)+1,1)</f>
        <v>р</v>
      </c>
      <c r="CB16" s="20"/>
      <c r="CC16" s="21"/>
      <c r="CD16" s="19" t="str">
        <f ca="1">MID(Исходный!$J$2,INT((COLUMN()-22)/3)+COLUMNS($V:$ET)/3*INT((ROW()-16)/2)+1,1)</f>
        <v>д</v>
      </c>
      <c r="CE16" s="20"/>
      <c r="CF16" s="21"/>
      <c r="CG16" s="19" t="str">
        <f ca="1">MID(Исходный!$J$2,INT((COLUMN()-22)/3)+COLUMNS($V:$ET)/3*INT((ROW()-16)/2)+1,1)</f>
        <v>л</v>
      </c>
      <c r="CH16" s="20"/>
      <c r="CI16" s="21"/>
      <c r="CJ16" s="19" t="str">
        <f ca="1">MID(Исходный!$J$2,INT((COLUMN()-22)/3)+COLUMNS($V:$ET)/3*INT((ROW()-16)/2)+1,1)</f>
        <v>о</v>
      </c>
      <c r="CK16" s="20"/>
      <c r="CL16" s="21"/>
      <c r="CM16" s="19" t="str">
        <f ca="1">MID(Исходный!$J$2,INT((COLUMN()-22)/3)+COLUMNS($V:$ET)/3*INT((ROW()-16)/2)+1,1)</f>
        <v>в</v>
      </c>
      <c r="CN16" s="20"/>
      <c r="CO16" s="21"/>
      <c r="CP16" s="19" t="str">
        <f ca="1">MID(Исходный!$J$2,INT((COLUMN()-22)/3)+COLUMNS($V:$ET)/3*INT((ROW()-16)/2)+1,1)</f>
        <v>с</v>
      </c>
      <c r="CQ16" s="20"/>
      <c r="CR16" s="21"/>
      <c r="CS16" s="19" t="str">
        <f ca="1">MID(Исходный!$J$2,INT((COLUMN()-22)/3)+COLUMNS($V:$ET)/3*INT((ROW()-16)/2)+1,1)</f>
        <v>к</v>
      </c>
      <c r="CT16" s="20"/>
      <c r="CU16" s="21"/>
      <c r="CV16" s="19" t="str">
        <f ca="1">MID(Исходный!$J$2,INT((COLUMN()-22)/3)+COLUMNS($V:$ET)/3*INT((ROW()-16)/2)+1,1)</f>
        <v>о</v>
      </c>
      <c r="CW16" s="20"/>
      <c r="CX16" s="21"/>
      <c r="CY16" s="19" t="str">
        <f ca="1">MID(Исходный!$J$2,INT((COLUMN()-22)/3)+COLUMNS($V:$ET)/3*INT((ROW()-16)/2)+1,1)</f>
        <v>й</v>
      </c>
      <c r="CZ16" s="20"/>
      <c r="DA16" s="21"/>
      <c r="DB16" s="19" t="str">
        <f ca="1">MID(Исходный!$J$2,INT((COLUMN()-22)/3)+COLUMNS($V:$ET)/3*INT((ROW()-16)/2)+1,1)</f>
        <v xml:space="preserve"> </v>
      </c>
      <c r="DC16" s="20"/>
      <c r="DD16" s="21"/>
      <c r="DE16" s="19" t="str">
        <f ca="1">MID(Исходный!$J$2,INT((COLUMN()-22)/3)+COLUMNS($V:$ET)/3*INT((ROW()-16)/2)+1,1)</f>
        <v>о</v>
      </c>
      <c r="DF16" s="20"/>
      <c r="DG16" s="21"/>
      <c r="DH16" s="19" t="str">
        <f ca="1">MID(Исходный!$J$2,INT((COLUMN()-22)/3)+COLUMNS($V:$ET)/3*INT((ROW()-16)/2)+1,1)</f>
        <v>б</v>
      </c>
      <c r="DI16" s="20"/>
      <c r="DJ16" s="21"/>
      <c r="DK16" s="19" t="str">
        <f ca="1">MID(Исходный!$J$2,INT((COLUMN()-22)/3)+COLUMNS($V:$ET)/3*INT((ROW()-16)/2)+1,1)</f>
        <v>л</v>
      </c>
      <c r="DL16" s="20"/>
      <c r="DM16" s="21"/>
      <c r="DN16" s="19" t="str">
        <f ca="1">MID(Исходный!$J$2,INT((COLUMN()-22)/3)+COLUMNS($V:$ET)/3*INT((ROW()-16)/2)+1,1)</f>
        <v>а</v>
      </c>
      <c r="DO16" s="20"/>
      <c r="DP16" s="21"/>
      <c r="DQ16" s="19" t="str">
        <f ca="1">MID(Исходный!$J$2,INT((COLUMN()-22)/3)+COLUMNS($V:$ET)/3*INT((ROW()-16)/2)+1,1)</f>
        <v>с</v>
      </c>
      <c r="DR16" s="20"/>
      <c r="DS16" s="21"/>
      <c r="DT16" s="19" t="str">
        <f ca="1">MID(Исходный!$J$2,INT((COLUMN()-22)/3)+COLUMNS($V:$ET)/3*INT((ROW()-16)/2)+1,1)</f>
        <v>т</v>
      </c>
      <c r="DU16" s="20"/>
      <c r="DV16" s="21"/>
      <c r="DW16" s="19" t="str">
        <f ca="1">MID(Исходный!$J$2,INT((COLUMN()-22)/3)+COLUMNS($V:$ET)/3*INT((ROW()-16)/2)+1,1)</f>
        <v>и</v>
      </c>
      <c r="DX16" s="20"/>
      <c r="DY16" s="21"/>
      <c r="DZ16" s="19" t="str">
        <f ca="1">MID(Исходный!$J$2,INT((COLUMN()-22)/3)+COLUMNS($V:$ET)/3*INT((ROW()-16)/2)+1,1)</f>
        <v xml:space="preserve"> </v>
      </c>
      <c r="EA16" s="20"/>
      <c r="EB16" s="21"/>
      <c r="EC16" s="19" t="str">
        <f ca="1">MID(Исходный!$J$2,INT((COLUMN()-22)/3)+COLUMNS($V:$ET)/3*INT((ROW()-16)/2)+1,1)</f>
        <v>в</v>
      </c>
      <c r="ED16" s="20"/>
      <c r="EE16" s="21"/>
      <c r="EF16" s="19" t="str">
        <f ca="1">MID(Исходный!$J$2,INT((COLUMN()-22)/3)+COLUMNS($V:$ET)/3*INT((ROW()-16)/2)+1,1)</f>
        <v xml:space="preserve"> </v>
      </c>
      <c r="EG16" s="20"/>
      <c r="EH16" s="21"/>
      <c r="EI16" s="19" t="str">
        <f ca="1">MID(Исходный!$J$2,INT((COLUMN()-22)/3)+COLUMNS($V:$ET)/3*INT((ROW()-16)/2)+1,1)</f>
        <v>г</v>
      </c>
      <c r="EJ16" s="20"/>
      <c r="EK16" s="21"/>
      <c r="EL16" s="19" t="str">
        <f ca="1">MID(Исходный!$J$2,INT((COLUMN()-22)/3)+COLUMNS($V:$ET)/3*INT((ROW()-16)/2)+1,1)</f>
        <v>о</v>
      </c>
      <c r="EM16" s="20"/>
      <c r="EN16" s="21"/>
      <c r="EO16" s="19" t="str">
        <f ca="1">MID(Исходный!$J$2,INT((COLUMN()-22)/3)+COLUMNS($V:$ET)/3*INT((ROW()-16)/2)+1,1)</f>
        <v>р</v>
      </c>
      <c r="EP16" s="20"/>
      <c r="EQ16" s="21"/>
      <c r="ER16" s="19" t="str">
        <f ca="1">MID(Исходный!$J$2,INT((COLUMN()-22)/3)+COLUMNS($V:$ET)/3*INT((ROW()-16)/2)+1,1)</f>
        <v>о</v>
      </c>
      <c r="ES16" s="20"/>
      <c r="ET16" s="21"/>
    </row>
    <row r="18" spans="1:165" ht="21" x14ac:dyDescent="0.35">
      <c r="V18" s="19" t="str">
        <f ca="1">MID(Исходный!$J$2,INT((COLUMN()-22)/3)+COLUMNS($V:$ET)/3*INT((ROW()-16)/2)+1,1)</f>
        <v>д</v>
      </c>
      <c r="W18" s="20"/>
      <c r="X18" s="21"/>
      <c r="Y18" s="19" t="str">
        <f ca="1">MID(Исходный!$J$2,INT((COLUMN()-22)/3)+COLUMNS($V:$ET)/3*INT((ROW()-16)/2)+1,1)</f>
        <v>е</v>
      </c>
      <c r="Z18" s="20"/>
      <c r="AA18" s="21"/>
      <c r="AB18" s="19" t="str">
        <f ca="1">MID(Исходный!$J$2,INT((COLUMN()-22)/3)+COLUMNS($V:$ET)/3*INT((ROW()-16)/2)+1,1)</f>
        <v xml:space="preserve"> </v>
      </c>
      <c r="AC18" s="20"/>
      <c r="AD18" s="21"/>
      <c r="AE18" s="19" t="str">
        <f ca="1">MID(Исходный!$J$2,INT((COLUMN()-22)/3)+COLUMNS($V:$ET)/3*INT((ROW()-16)/2)+1,1)</f>
        <v>П</v>
      </c>
      <c r="AF18" s="20"/>
      <c r="AG18" s="21"/>
      <c r="AH18" s="19" t="str">
        <f ca="1">MID(Исходный!$J$2,INT((COLUMN()-22)/3)+COLUMNS($V:$ET)/3*INT((ROW()-16)/2)+1,1)</f>
        <v>е</v>
      </c>
      <c r="AI18" s="20"/>
      <c r="AJ18" s="21"/>
      <c r="AK18" s="19" t="str">
        <f ca="1">MID(Исходный!$J$2,INT((COLUMN()-22)/3)+COLUMNS($V:$ET)/3*INT((ROW()-16)/2)+1,1)</f>
        <v>р</v>
      </c>
      <c r="AL18" s="20"/>
      <c r="AM18" s="21"/>
      <c r="AN18" s="19" t="str">
        <f ca="1">MID(Исходный!$J$2,INT((COLUMN()-22)/3)+COLUMNS($V:$ET)/3*INT((ROW()-16)/2)+1,1)</f>
        <v>в</v>
      </c>
      <c r="AO18" s="20"/>
      <c r="AP18" s="21"/>
      <c r="AQ18" s="19" t="str">
        <f ca="1">MID(Исходный!$J$2,INT((COLUMN()-22)/3)+COLUMNS($V:$ET)/3*INT((ROW()-16)/2)+1,1)</f>
        <v>о</v>
      </c>
      <c r="AR18" s="20"/>
      <c r="AS18" s="21"/>
      <c r="AT18" s="19" t="str">
        <f ca="1">MID(Исходный!$J$2,INT((COLUMN()-22)/3)+COLUMNS($V:$ET)/3*INT((ROW()-16)/2)+1,1)</f>
        <v>у</v>
      </c>
      <c r="AU18" s="20"/>
      <c r="AV18" s="21"/>
      <c r="AW18" s="19" t="str">
        <f ca="1">MID(Исходный!$J$2,INT((COLUMN()-22)/3)+COLUMNS($V:$ET)/3*INT((ROW()-16)/2)+1,1)</f>
        <v>р</v>
      </c>
      <c r="AX18" s="20"/>
      <c r="AY18" s="21"/>
      <c r="AZ18" s="19" t="str">
        <f ca="1">MID(Исходный!$J$2,INT((COLUMN()-22)/3)+COLUMNS($V:$ET)/3*INT((ROW()-16)/2)+1,1)</f>
        <v>а</v>
      </c>
      <c r="BA18" s="20"/>
      <c r="BB18" s="21"/>
      <c r="BC18" s="19" t="str">
        <f ca="1">MID(Исходный!$J$2,INT((COLUMN()-22)/3)+COLUMNS($V:$ET)/3*INT((ROW()-16)/2)+1,1)</f>
        <v>л</v>
      </c>
      <c r="BD18" s="20"/>
      <c r="BE18" s="21"/>
      <c r="BF18" s="19" t="str">
        <f ca="1">MID(Исходный!$J$2,INT((COLUMN()-22)/3)+COLUMNS($V:$ET)/3*INT((ROW()-16)/2)+1,1)</f>
        <v>ь</v>
      </c>
      <c r="BG18" s="20"/>
      <c r="BH18" s="21"/>
      <c r="BI18" s="19" t="str">
        <f ca="1">MID(Исходный!$J$2,INT((COLUMN()-22)/3)+COLUMNS($V:$ET)/3*INT((ROW()-16)/2)+1,1)</f>
        <v>с</v>
      </c>
      <c r="BJ18" s="20"/>
      <c r="BK18" s="21"/>
      <c r="BL18" s="19" t="str">
        <f ca="1">MID(Исходный!$J$2,INT((COLUMN()-22)/3)+COLUMNS($V:$ET)/3*INT((ROW()-16)/2)+1,1)</f>
        <v>к</v>
      </c>
      <c r="BM18" s="20"/>
      <c r="BN18" s="21"/>
      <c r="BO18" s="19" t="str">
        <f ca="1">MID(Исходный!$J$2,INT((COLUMN()-22)/3)+COLUMNS($V:$ET)/3*INT((ROW()-16)/2)+1,1)</f>
        <v>е</v>
      </c>
      <c r="BP18" s="20"/>
      <c r="BQ18" s="21"/>
      <c r="BR18" s="19" t="str">
        <f ca="1">MID(Исходный!$J$2,INT((COLUMN()-22)/3)+COLUMNS($V:$ET)/3*INT((ROW()-16)/2)+1,1)</f>
        <v/>
      </c>
      <c r="BS18" s="20"/>
      <c r="BT18" s="21"/>
      <c r="BU18" s="19" t="str">
        <f ca="1">MID(Исходный!$J$2,INT((COLUMN()-22)/3)+COLUMNS($V:$ET)/3*INT((ROW()-16)/2)+1,1)</f>
        <v/>
      </c>
      <c r="BV18" s="20"/>
      <c r="BW18" s="21"/>
      <c r="BX18" s="19" t="str">
        <f ca="1">MID(Исходный!$J$2,INT((COLUMN()-22)/3)+COLUMNS($V:$ET)/3*INT((ROW()-16)/2)+1,1)</f>
        <v/>
      </c>
      <c r="BY18" s="20"/>
      <c r="BZ18" s="21"/>
      <c r="CA18" s="19" t="str">
        <f ca="1">MID(Исходный!$J$2,INT((COLUMN()-22)/3)+COLUMNS($V:$ET)/3*INT((ROW()-16)/2)+1,1)</f>
        <v/>
      </c>
      <c r="CB18" s="20"/>
      <c r="CC18" s="21"/>
      <c r="CD18" s="19" t="str">
        <f ca="1">MID(Исходный!$J$2,INT((COLUMN()-22)/3)+COLUMNS($V:$ET)/3*INT((ROW()-16)/2)+1,1)</f>
        <v/>
      </c>
      <c r="CE18" s="20"/>
      <c r="CF18" s="21"/>
      <c r="CG18" s="19" t="str">
        <f ca="1">MID(Исходный!$J$2,INT((COLUMN()-22)/3)+COLUMNS($V:$ET)/3*INT((ROW()-16)/2)+1,1)</f>
        <v/>
      </c>
      <c r="CH18" s="20"/>
      <c r="CI18" s="21"/>
      <c r="CJ18" s="19" t="str">
        <f ca="1">MID(Исходный!$J$2,INT((COLUMN()-22)/3)+COLUMNS($V:$ET)/3*INT((ROW()-16)/2)+1,1)</f>
        <v/>
      </c>
      <c r="CK18" s="20"/>
      <c r="CL18" s="21"/>
      <c r="CM18" s="19" t="str">
        <f ca="1">MID(Исходный!$J$2,INT((COLUMN()-22)/3)+COLUMNS($V:$ET)/3*INT((ROW()-16)/2)+1,1)</f>
        <v/>
      </c>
      <c r="CN18" s="20"/>
      <c r="CO18" s="21"/>
      <c r="CP18" s="19" t="str">
        <f ca="1">MID(Исходный!$J$2,INT((COLUMN()-22)/3)+COLUMNS($V:$ET)/3*INT((ROW()-16)/2)+1,1)</f>
        <v/>
      </c>
      <c r="CQ18" s="20"/>
      <c r="CR18" s="21"/>
      <c r="CS18" s="19" t="str">
        <f ca="1">MID(Исходный!$J$2,INT((COLUMN()-22)/3)+COLUMNS($V:$ET)/3*INT((ROW()-16)/2)+1,1)</f>
        <v/>
      </c>
      <c r="CT18" s="20"/>
      <c r="CU18" s="21"/>
      <c r="CV18" s="19" t="str">
        <f ca="1">MID(Исходный!$J$2,INT((COLUMN()-22)/3)+COLUMNS($V:$ET)/3*INT((ROW()-16)/2)+1,1)</f>
        <v/>
      </c>
      <c r="CW18" s="20"/>
      <c r="CX18" s="21"/>
      <c r="CY18" s="19" t="str">
        <f ca="1">MID(Исходный!$J$2,INT((COLUMN()-22)/3)+COLUMNS($V:$ET)/3*INT((ROW()-16)/2)+1,1)</f>
        <v/>
      </c>
      <c r="CZ18" s="20"/>
      <c r="DA18" s="21"/>
      <c r="DB18" s="19" t="str">
        <f ca="1">MID(Исходный!$J$2,INT((COLUMN()-22)/3)+COLUMNS($V:$ET)/3*INT((ROW()-16)/2)+1,1)</f>
        <v/>
      </c>
      <c r="DC18" s="20"/>
      <c r="DD18" s="21"/>
      <c r="DE18" s="19" t="str">
        <f ca="1">MID(Исходный!$J$2,INT((COLUMN()-22)/3)+COLUMNS($V:$ET)/3*INT((ROW()-16)/2)+1,1)</f>
        <v/>
      </c>
      <c r="DF18" s="20"/>
      <c r="DG18" s="21"/>
      <c r="DH18" s="19" t="str">
        <f ca="1">MID(Исходный!$J$2,INT((COLUMN()-22)/3)+COLUMNS($V:$ET)/3*INT((ROW()-16)/2)+1,1)</f>
        <v/>
      </c>
      <c r="DI18" s="20"/>
      <c r="DJ18" s="21"/>
      <c r="DK18" s="19" t="str">
        <f ca="1">MID(Исходный!$J$2,INT((COLUMN()-22)/3)+COLUMNS($V:$ET)/3*INT((ROW()-16)/2)+1,1)</f>
        <v/>
      </c>
      <c r="DL18" s="20"/>
      <c r="DM18" s="21"/>
      <c r="DN18" s="19" t="str">
        <f ca="1">MID(Исходный!$J$2,INT((COLUMN()-22)/3)+COLUMNS($V:$ET)/3*INT((ROW()-16)/2)+1,1)</f>
        <v/>
      </c>
      <c r="DO18" s="20"/>
      <c r="DP18" s="21"/>
      <c r="DQ18" s="19" t="str">
        <f ca="1">MID(Исходный!$J$2,INT((COLUMN()-22)/3)+COLUMNS($V:$ET)/3*INT((ROW()-16)/2)+1,1)</f>
        <v/>
      </c>
      <c r="DR18" s="20"/>
      <c r="DS18" s="21"/>
      <c r="DT18" s="19" t="str">
        <f ca="1">MID(Исходный!$J$2,INT((COLUMN()-22)/3)+COLUMNS($V:$ET)/3*INT((ROW()-16)/2)+1,1)</f>
        <v/>
      </c>
      <c r="DU18" s="20"/>
      <c r="DV18" s="21"/>
      <c r="DW18" s="19" t="str">
        <f ca="1">MID(Исходный!$J$2,INT((COLUMN()-22)/3)+COLUMNS($V:$ET)/3*INT((ROW()-16)/2)+1,1)</f>
        <v/>
      </c>
      <c r="DX18" s="20"/>
      <c r="DY18" s="21"/>
      <c r="DZ18" s="19" t="str">
        <f ca="1">MID(Исходный!$J$2,INT((COLUMN()-22)/3)+COLUMNS($V:$ET)/3*INT((ROW()-16)/2)+1,1)</f>
        <v/>
      </c>
      <c r="EA18" s="20"/>
      <c r="EB18" s="21"/>
      <c r="EC18" s="19" t="str">
        <f ca="1">MID(Исходный!$J$2,INT((COLUMN()-22)/3)+COLUMNS($V:$ET)/3*INT((ROW()-16)/2)+1,1)</f>
        <v/>
      </c>
      <c r="ED18" s="20"/>
      <c r="EE18" s="21"/>
      <c r="EF18" s="19" t="str">
        <f ca="1">MID(Исходный!$J$2,INT((COLUMN()-22)/3)+COLUMNS($V:$ET)/3*INT((ROW()-16)/2)+1,1)</f>
        <v/>
      </c>
      <c r="EG18" s="20"/>
      <c r="EH18" s="21"/>
      <c r="EI18" s="19" t="str">
        <f ca="1">MID(Исходный!$J$2,INT((COLUMN()-22)/3)+COLUMNS($V:$ET)/3*INT((ROW()-16)/2)+1,1)</f>
        <v/>
      </c>
      <c r="EJ18" s="20"/>
      <c r="EK18" s="21"/>
      <c r="EL18" s="19" t="str">
        <f ca="1">MID(Исходный!$J$2,INT((COLUMN()-22)/3)+COLUMNS($V:$ET)/3*INT((ROW()-16)/2)+1,1)</f>
        <v/>
      </c>
      <c r="EM18" s="20"/>
      <c r="EN18" s="21"/>
      <c r="EO18" s="19" t="str">
        <f ca="1">MID(Исходный!$J$2,INT((COLUMN()-22)/3)+COLUMNS($V:$ET)/3*INT((ROW()-16)/2)+1,1)</f>
        <v/>
      </c>
      <c r="EP18" s="20"/>
      <c r="EQ18" s="21"/>
      <c r="ER18" s="19" t="str">
        <f ca="1">MID(Исходный!$J$2,INT((COLUMN()-22)/3)+COLUMNS($V:$ET)/3*INT((ROW()-16)/2)+1,1)</f>
        <v/>
      </c>
      <c r="ES18" s="20"/>
      <c r="ET18" s="21"/>
    </row>
    <row r="20" spans="1:165" ht="21" x14ac:dyDescent="0.35">
      <c r="V20" s="19" t="str">
        <f ca="1">MID(Исходный!$J$2,INT((COLUMN()-22)/3)+COLUMNS($V:$ET)/3*INT((ROW()-16)/2)+1,1)</f>
        <v/>
      </c>
      <c r="W20" s="20"/>
      <c r="X20" s="21"/>
      <c r="Y20" s="19" t="str">
        <f ca="1">MID(Исходный!$J$2,INT((COLUMN()-22)/3)+COLUMNS($V:$ET)/3*INT((ROW()-16)/2)+1,1)</f>
        <v/>
      </c>
      <c r="Z20" s="20"/>
      <c r="AA20" s="21"/>
      <c r="AB20" s="19" t="str">
        <f ca="1">MID(Исходный!$J$2,INT((COLUMN()-22)/3)+COLUMNS($V:$ET)/3*INT((ROW()-16)/2)+1,1)</f>
        <v/>
      </c>
      <c r="AC20" s="20"/>
      <c r="AD20" s="21"/>
      <c r="AE20" s="19" t="str">
        <f ca="1">MID(Исходный!$J$2,INT((COLUMN()-22)/3)+COLUMNS($V:$ET)/3*INT((ROW()-16)/2)+1,1)</f>
        <v/>
      </c>
      <c r="AF20" s="20"/>
      <c r="AG20" s="21"/>
      <c r="AH20" s="19" t="str">
        <f ca="1">MID(Исходный!$J$2,INT((COLUMN()-22)/3)+COLUMNS($V:$ET)/3*INT((ROW()-16)/2)+1,1)</f>
        <v/>
      </c>
      <c r="AI20" s="20"/>
      <c r="AJ20" s="21"/>
      <c r="AK20" s="19" t="str">
        <f ca="1">MID(Исходный!$J$2,INT((COLUMN()-22)/3)+COLUMNS($V:$ET)/3*INT((ROW()-16)/2)+1,1)</f>
        <v/>
      </c>
      <c r="AL20" s="20"/>
      <c r="AM20" s="21"/>
      <c r="AN20" s="19" t="str">
        <f ca="1">MID(Исходный!$J$2,INT((COLUMN()-22)/3)+COLUMNS($V:$ET)/3*INT((ROW()-16)/2)+1,1)</f>
        <v/>
      </c>
      <c r="AO20" s="20"/>
      <c r="AP20" s="21"/>
      <c r="AQ20" s="19" t="str">
        <f ca="1">MID(Исходный!$J$2,INT((COLUMN()-22)/3)+COLUMNS($V:$ET)/3*INT((ROW()-16)/2)+1,1)</f>
        <v/>
      </c>
      <c r="AR20" s="20"/>
      <c r="AS20" s="21"/>
      <c r="AT20" s="19" t="str">
        <f ca="1">MID(Исходный!$J$2,INT((COLUMN()-22)/3)+COLUMNS($V:$ET)/3*INT((ROW()-16)/2)+1,1)</f>
        <v/>
      </c>
      <c r="AU20" s="20"/>
      <c r="AV20" s="21"/>
      <c r="AW20" s="19" t="str">
        <f ca="1">MID(Исходный!$J$2,INT((COLUMN()-22)/3)+COLUMNS($V:$ET)/3*INT((ROW()-16)/2)+1,1)</f>
        <v/>
      </c>
      <c r="AX20" s="20"/>
      <c r="AY20" s="21"/>
      <c r="AZ20" s="19" t="str">
        <f ca="1">MID(Исходный!$J$2,INT((COLUMN()-22)/3)+COLUMNS($V:$ET)/3*INT((ROW()-16)/2)+1,1)</f>
        <v/>
      </c>
      <c r="BA20" s="20"/>
      <c r="BB20" s="21"/>
      <c r="BC20" s="19" t="str">
        <f ca="1">MID(Исходный!$J$2,INT((COLUMN()-22)/3)+COLUMNS($V:$ET)/3*INT((ROW()-16)/2)+1,1)</f>
        <v/>
      </c>
      <c r="BD20" s="20"/>
      <c r="BE20" s="21"/>
      <c r="BF20" s="19" t="str">
        <f ca="1">MID(Исходный!$J$2,INT((COLUMN()-22)/3)+COLUMNS($V:$ET)/3*INT((ROW()-16)/2)+1,1)</f>
        <v/>
      </c>
      <c r="BG20" s="20"/>
      <c r="BH20" s="21"/>
      <c r="BI20" s="19" t="str">
        <f ca="1">MID(Исходный!$J$2,INT((COLUMN()-22)/3)+COLUMNS($V:$ET)/3*INT((ROW()-16)/2)+1,1)</f>
        <v/>
      </c>
      <c r="BJ20" s="20"/>
      <c r="BK20" s="21"/>
      <c r="BL20" s="19" t="str">
        <f ca="1">MID(Исходный!$J$2,INT((COLUMN()-22)/3)+COLUMNS($V:$ET)/3*INT((ROW()-16)/2)+1,1)</f>
        <v/>
      </c>
      <c r="BM20" s="20"/>
      <c r="BN20" s="21"/>
      <c r="BO20" s="19" t="str">
        <f ca="1">MID(Исходный!$J$2,INT((COLUMN()-22)/3)+COLUMNS($V:$ET)/3*INT((ROW()-16)/2)+1,1)</f>
        <v/>
      </c>
      <c r="BP20" s="20"/>
      <c r="BQ20" s="21"/>
      <c r="BR20" s="19" t="str">
        <f ca="1">MID(Исходный!$J$2,INT((COLUMN()-22)/3)+COLUMNS($V:$ET)/3*INT((ROW()-16)/2)+1,1)</f>
        <v/>
      </c>
      <c r="BS20" s="20"/>
      <c r="BT20" s="21"/>
      <c r="BU20" s="19" t="str">
        <f ca="1">MID(Исходный!$J$2,INT((COLUMN()-22)/3)+COLUMNS($V:$ET)/3*INT((ROW()-16)/2)+1,1)</f>
        <v/>
      </c>
      <c r="BV20" s="20"/>
      <c r="BW20" s="21"/>
      <c r="BX20" s="19" t="str">
        <f ca="1">MID(Исходный!$J$2,INT((COLUMN()-22)/3)+COLUMNS($V:$ET)/3*INT((ROW()-16)/2)+1,1)</f>
        <v/>
      </c>
      <c r="BY20" s="20"/>
      <c r="BZ20" s="21"/>
      <c r="CA20" s="19" t="str">
        <f ca="1">MID(Исходный!$J$2,INT((COLUMN()-22)/3)+COLUMNS($V:$ET)/3*INT((ROW()-16)/2)+1,1)</f>
        <v/>
      </c>
      <c r="CB20" s="20"/>
      <c r="CC20" s="21"/>
      <c r="CD20" s="19" t="str">
        <f ca="1">MID(Исходный!$J$2,INT((COLUMN()-22)/3)+COLUMNS($V:$ET)/3*INT((ROW()-16)/2)+1,1)</f>
        <v/>
      </c>
      <c r="CE20" s="20"/>
      <c r="CF20" s="21"/>
      <c r="CG20" s="19" t="str">
        <f ca="1">MID(Исходный!$J$2,INT((COLUMN()-22)/3)+COLUMNS($V:$ET)/3*INT((ROW()-16)/2)+1,1)</f>
        <v/>
      </c>
      <c r="CH20" s="20"/>
      <c r="CI20" s="21"/>
      <c r="CJ20" s="19" t="str">
        <f ca="1">MID(Исходный!$J$2,INT((COLUMN()-22)/3)+COLUMNS($V:$ET)/3*INT((ROW()-16)/2)+1,1)</f>
        <v/>
      </c>
      <c r="CK20" s="20"/>
      <c r="CL20" s="21"/>
      <c r="CM20" s="19" t="str">
        <f ca="1">MID(Исходный!$J$2,INT((COLUMN()-22)/3)+COLUMNS($V:$ET)/3*INT((ROW()-16)/2)+1,1)</f>
        <v/>
      </c>
      <c r="CN20" s="20"/>
      <c r="CO20" s="21"/>
      <c r="CP20" s="19" t="str">
        <f ca="1">MID(Исходный!$J$2,INT((COLUMN()-22)/3)+COLUMNS($V:$ET)/3*INT((ROW()-16)/2)+1,1)</f>
        <v/>
      </c>
      <c r="CQ20" s="20"/>
      <c r="CR20" s="21"/>
      <c r="CS20" s="19" t="str">
        <f ca="1">MID(Исходный!$J$2,INT((COLUMN()-22)/3)+COLUMNS($V:$ET)/3*INT((ROW()-16)/2)+1,1)</f>
        <v/>
      </c>
      <c r="CT20" s="20"/>
      <c r="CU20" s="21"/>
      <c r="CV20" s="19" t="str">
        <f ca="1">MID(Исходный!$J$2,INT((COLUMN()-22)/3)+COLUMNS($V:$ET)/3*INT((ROW()-16)/2)+1,1)</f>
        <v/>
      </c>
      <c r="CW20" s="20"/>
      <c r="CX20" s="21"/>
      <c r="CY20" s="19" t="str">
        <f ca="1">MID(Исходный!$J$2,INT((COLUMN()-22)/3)+COLUMNS($V:$ET)/3*INT((ROW()-16)/2)+1,1)</f>
        <v/>
      </c>
      <c r="CZ20" s="20"/>
      <c r="DA20" s="21"/>
      <c r="DB20" s="19" t="str">
        <f ca="1">MID(Исходный!$J$2,INT((COLUMN()-22)/3)+COLUMNS($V:$ET)/3*INT((ROW()-16)/2)+1,1)</f>
        <v/>
      </c>
      <c r="DC20" s="20"/>
      <c r="DD20" s="21"/>
      <c r="DE20" s="19" t="str">
        <f ca="1">MID(Исходный!$J$2,INT((COLUMN()-22)/3)+COLUMNS($V:$ET)/3*INT((ROW()-16)/2)+1,1)</f>
        <v/>
      </c>
      <c r="DF20" s="20"/>
      <c r="DG20" s="21"/>
      <c r="DH20" s="19" t="str">
        <f ca="1">MID(Исходный!$J$2,INT((COLUMN()-22)/3)+COLUMNS($V:$ET)/3*INT((ROW()-16)/2)+1,1)</f>
        <v/>
      </c>
      <c r="DI20" s="20"/>
      <c r="DJ20" s="21"/>
      <c r="DK20" s="19" t="str">
        <f ca="1">MID(Исходный!$J$2,INT((COLUMN()-22)/3)+COLUMNS($V:$ET)/3*INT((ROW()-16)/2)+1,1)</f>
        <v/>
      </c>
      <c r="DL20" s="20"/>
      <c r="DM20" s="21"/>
      <c r="DN20" s="19" t="str">
        <f ca="1">MID(Исходный!$J$2,INT((COLUMN()-22)/3)+COLUMNS($V:$ET)/3*INT((ROW()-16)/2)+1,1)</f>
        <v/>
      </c>
      <c r="DO20" s="20"/>
      <c r="DP20" s="21"/>
      <c r="DQ20" s="19" t="str">
        <f ca="1">MID(Исходный!$J$2,INT((COLUMN()-22)/3)+COLUMNS($V:$ET)/3*INT((ROW()-16)/2)+1,1)</f>
        <v/>
      </c>
      <c r="DR20" s="20"/>
      <c r="DS20" s="21"/>
      <c r="DT20" s="19" t="str">
        <f ca="1">MID(Исходный!$J$2,INT((COLUMN()-22)/3)+COLUMNS($V:$ET)/3*INT((ROW()-16)/2)+1,1)</f>
        <v/>
      </c>
      <c r="DU20" s="20"/>
      <c r="DV20" s="21"/>
      <c r="DW20" s="19" t="str">
        <f ca="1">MID(Исходный!$J$2,INT((COLUMN()-22)/3)+COLUMNS($V:$ET)/3*INT((ROW()-16)/2)+1,1)</f>
        <v/>
      </c>
      <c r="DX20" s="20"/>
      <c r="DY20" s="21"/>
      <c r="DZ20" s="19" t="str">
        <f ca="1">MID(Исходный!$J$2,INT((COLUMN()-22)/3)+COLUMNS($V:$ET)/3*INT((ROW()-16)/2)+1,1)</f>
        <v/>
      </c>
      <c r="EA20" s="20"/>
      <c r="EB20" s="21"/>
      <c r="EC20" s="19" t="str">
        <f ca="1">MID(Исходный!$J$2,INT((COLUMN()-22)/3)+COLUMNS($V:$ET)/3*INT((ROW()-16)/2)+1,1)</f>
        <v/>
      </c>
      <c r="ED20" s="20"/>
      <c r="EE20" s="21"/>
      <c r="EF20" s="19" t="str">
        <f ca="1">MID(Исходный!$J$2,INT((COLUMN()-22)/3)+COLUMNS($V:$ET)/3*INT((ROW()-16)/2)+1,1)</f>
        <v/>
      </c>
      <c r="EG20" s="20"/>
      <c r="EH20" s="21"/>
      <c r="EI20" s="19" t="str">
        <f ca="1">MID(Исходный!$J$2,INT((COLUMN()-22)/3)+COLUMNS($V:$ET)/3*INT((ROW()-16)/2)+1,1)</f>
        <v/>
      </c>
      <c r="EJ20" s="20"/>
      <c r="EK20" s="21"/>
      <c r="EL20" s="19" t="str">
        <f ca="1">MID(Исходный!$J$2,INT((COLUMN()-22)/3)+COLUMNS($V:$ET)/3*INT((ROW()-16)/2)+1,1)</f>
        <v/>
      </c>
      <c r="EM20" s="20"/>
      <c r="EN20" s="21"/>
      <c r="EO20" s="19" t="str">
        <f ca="1">MID(Исходный!$J$2,INT((COLUMN()-22)/3)+COLUMNS($V:$ET)/3*INT((ROW()-16)/2)+1,1)</f>
        <v/>
      </c>
      <c r="EP20" s="20"/>
      <c r="EQ20" s="21"/>
      <c r="ER20" s="19" t="str">
        <f ca="1">MID(Исходный!$J$2,INT((COLUMN()-22)/3)+COLUMNS($V:$ET)/3*INT((ROW()-16)/2)+1,1)</f>
        <v/>
      </c>
      <c r="ES20" s="20"/>
      <c r="ET20" s="21"/>
    </row>
    <row r="21" spans="1:165" ht="21" x14ac:dyDescent="0.35"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</row>
    <row r="22" spans="1:165" ht="21" x14ac:dyDescent="0.35">
      <c r="A22" t="s">
        <v>43</v>
      </c>
      <c r="V22" s="19" t="str">
        <f ca="1">MID(TEXT(Исходный!$I$2,"ДД.ММ.ГГГГ"),INT((COLUMN()-22)/3)+1,1)</f>
        <v>1</v>
      </c>
      <c r="W22" s="20" t="str">
        <f>MID(Список!$C$3,COLUMN(),1)</f>
        <v/>
      </c>
      <c r="X22" s="21" t="str">
        <f>MID(Список!$C$3,COLUMN(),1)</f>
        <v/>
      </c>
      <c r="Y22" s="19" t="str">
        <f ca="1">MID(TEXT(Исходный!$I$2,"ДД.ММ.ГГГГ"),INT((COLUMN()-22)/3)+1,1)</f>
        <v>9</v>
      </c>
      <c r="Z22" s="20" t="str">
        <f>MID(Список!$C$3,COLUMN(),1)</f>
        <v/>
      </c>
      <c r="AA22" s="21" t="str">
        <f>MID(Список!$C$3,COLUMN(),1)</f>
        <v/>
      </c>
      <c r="AB22" s="19" t="str">
        <f ca="1">MID(TEXT(Исходный!$I$2,"ДД.ММ.ГГГГ"),INT((COLUMN()-22)/3)+1,1)</f>
        <v>.</v>
      </c>
      <c r="AC22" s="20" t="str">
        <f>MID(Список!$C$3,COLUMN(),1)</f>
        <v/>
      </c>
      <c r="AD22" s="21" t="str">
        <f>MID(Список!$C$3,COLUMN(),1)</f>
        <v/>
      </c>
      <c r="AE22" s="19" t="str">
        <f ca="1">MID(TEXT(Исходный!$I$2,"ДД.ММ.ГГГГ"),INT((COLUMN()-22)/3)+1,1)</f>
        <v>0</v>
      </c>
      <c r="AF22" s="20" t="str">
        <f>MID(Список!$C$3,COLUMN(),1)</f>
        <v/>
      </c>
      <c r="AG22" s="21" t="str">
        <f>MID(Список!$C$3,COLUMN(),1)</f>
        <v/>
      </c>
      <c r="AH22" s="19" t="str">
        <f ca="1">MID(TEXT(Исходный!$I$2,"ДД.ММ.ГГГГ"),INT((COLUMN()-22)/3)+1,1)</f>
        <v>7</v>
      </c>
      <c r="AI22" s="20" t="str">
        <f>MID(Список!$C$3,COLUMN(),1)</f>
        <v/>
      </c>
      <c r="AJ22" s="21" t="str">
        <f>MID(Список!$C$3,COLUMN(),1)</f>
        <v/>
      </c>
      <c r="AK22" s="19" t="str">
        <f ca="1">MID(TEXT(Исходный!$I$2,"ДД.ММ.ГГГГ"),INT((COLUMN()-22)/3)+1,1)</f>
        <v>.</v>
      </c>
      <c r="AL22" s="20" t="str">
        <f>MID(Список!$C$3,COLUMN(),1)</f>
        <v/>
      </c>
      <c r="AM22" s="21" t="str">
        <f>MID(Список!$C$3,COLUMN(),1)</f>
        <v/>
      </c>
      <c r="AN22" s="19" t="str">
        <f ca="1">MID(TEXT(Исходный!$I$2,"ДД.ММ.ГГГГ"),INT((COLUMN()-22)/3)+1,1)</f>
        <v>2</v>
      </c>
      <c r="AO22" s="20" t="str">
        <f>MID(Список!$C$3,COLUMN(),1)</f>
        <v/>
      </c>
      <c r="AP22" s="21" t="str">
        <f>MID(Список!$C$3,COLUMN(),1)</f>
        <v/>
      </c>
      <c r="AQ22" s="19" t="str">
        <f ca="1">MID(TEXT(Исходный!$I$2,"ДД.ММ.ГГГГ"),INT((COLUMN()-22)/3)+1,1)</f>
        <v>0</v>
      </c>
      <c r="AR22" s="20" t="str">
        <f>MID(Список!$C$3,COLUMN(),1)</f>
        <v/>
      </c>
      <c r="AS22" s="21" t="str">
        <f>MID(Список!$C$3,COLUMN(),1)</f>
        <v/>
      </c>
      <c r="AT22" s="19" t="str">
        <f ca="1">MID(TEXT(Исходный!$I$2,"ДД.ММ.ГГГГ"),INT((COLUMN()-22)/3)+1,1)</f>
        <v>0</v>
      </c>
      <c r="AU22" s="20" t="str">
        <f>MID(Список!$C$3,COLUMN(),1)</f>
        <v/>
      </c>
      <c r="AV22" s="21" t="str">
        <f>MID(Список!$C$3,COLUMN(),1)</f>
        <v/>
      </c>
      <c r="AW22" s="19" t="str">
        <f ca="1">MID(TEXT(Исходный!$I$2,"ДД.ММ.ГГГГ"),INT((COLUMN()-22)/3)+1,1)</f>
        <v>5</v>
      </c>
      <c r="AX22" s="20" t="str">
        <f>MID(Список!$C$3,COLUMN(),1)</f>
        <v/>
      </c>
      <c r="AY22" s="21" t="str">
        <f>MID(Список!$C$3,COLUMN(),1)</f>
        <v/>
      </c>
      <c r="AZ22" s="11"/>
      <c r="BA22" s="11" t="str">
        <f>MID(Список!$C$3,COLUMN(),1)</f>
        <v/>
      </c>
      <c r="BB22" s="11" t="str">
        <f>MID(Список!$C$3,COLUMN(),1)</f>
        <v/>
      </c>
      <c r="BC22" s="11"/>
      <c r="BD22" s="11" t="str">
        <f>MID(Список!$C$3,COLUMN(),1)</f>
        <v/>
      </c>
      <c r="BE22" s="11" t="str">
        <f>MID(Список!$C$3,COLUMN(),1)</f>
        <v/>
      </c>
      <c r="BF22" s="11"/>
      <c r="BG22" s="11" t="str">
        <f>MID(Список!$C$3,COLUMN(),1)</f>
        <v/>
      </c>
      <c r="BH22" s="11" t="str">
        <f>MID(Список!$C$3,COLUMN(),1)</f>
        <v/>
      </c>
      <c r="BI22" s="11"/>
      <c r="BJ22" s="11" t="str">
        <f>MID(Список!$C$3,COLUMN(),1)</f>
        <v/>
      </c>
      <c r="BK22" s="11" t="str">
        <f>MID(Список!$C$3,COLUMN(),1)</f>
        <v/>
      </c>
      <c r="BL22" s="11"/>
      <c r="BM22" s="11" t="str">
        <f>MID(Список!$C$3,COLUMN(),1)</f>
        <v/>
      </c>
      <c r="BN22" s="11" t="str">
        <f>MID(Список!$C$3,COLUMN(),1)</f>
        <v/>
      </c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</row>
    <row r="24" spans="1:165" ht="21" x14ac:dyDescent="0.35">
      <c r="A24" t="s">
        <v>41</v>
      </c>
      <c r="V24" s="19" t="str">
        <f ca="1">MID(Исходный!$K$2,INT((COLUMN()-22)/3)+COLUMNS($V:$ET)/3*INT((ROW()-24)/2)+1,1)</f>
        <v>г</v>
      </c>
      <c r="W24" s="20"/>
      <c r="X24" s="21"/>
      <c r="Y24" s="19" t="str">
        <f ca="1">MID(Исходный!$K$2,INT((COLUMN()-22)/3)+COLUMNS($V:$ET)/3*INT((ROW()-24)/2)+1,1)</f>
        <v>.</v>
      </c>
      <c r="Z24" s="20"/>
      <c r="AA24" s="21"/>
      <c r="AB24" s="19" t="str">
        <f ca="1">MID(Исходный!$K$2,INT((COLUMN()-22)/3)+COLUMNS($V:$ET)/3*INT((ROW()-24)/2)+1,1)</f>
        <v xml:space="preserve"> </v>
      </c>
      <c r="AC24" s="20"/>
      <c r="AD24" s="21"/>
      <c r="AE24" s="19" t="str">
        <f ca="1">MID(Исходный!$K$2,INT((COLUMN()-22)/3)+COLUMNS($V:$ET)/3*INT((ROW()-24)/2)+1,1)</f>
        <v>П</v>
      </c>
      <c r="AF24" s="20"/>
      <c r="AG24" s="21"/>
      <c r="AH24" s="19" t="str">
        <f ca="1">MID(Исходный!$K$2,INT((COLUMN()-22)/3)+COLUMNS($V:$ET)/3*INT((ROW()-24)/2)+1,1)</f>
        <v>е</v>
      </c>
      <c r="AI24" s="20"/>
      <c r="AJ24" s="21"/>
      <c r="AK24" s="19" t="str">
        <f ca="1">MID(Исходный!$K$2,INT((COLUMN()-22)/3)+COLUMNS($V:$ET)/3*INT((ROW()-24)/2)+1,1)</f>
        <v>р</v>
      </c>
      <c r="AL24" s="20"/>
      <c r="AM24" s="21"/>
      <c r="AN24" s="19" t="str">
        <f ca="1">MID(Исходный!$K$2,INT((COLUMN()-22)/3)+COLUMNS($V:$ET)/3*INT((ROW()-24)/2)+1,1)</f>
        <v>в</v>
      </c>
      <c r="AO24" s="20"/>
      <c r="AP24" s="21"/>
      <c r="AQ24" s="19" t="str">
        <f ca="1">MID(Исходный!$K$2,INT((COLUMN()-22)/3)+COLUMNS($V:$ET)/3*INT((ROW()-24)/2)+1,1)</f>
        <v>о</v>
      </c>
      <c r="AR24" s="20"/>
      <c r="AS24" s="21"/>
      <c r="AT24" s="19" t="str">
        <f ca="1">MID(Исходный!$K$2,INT((COLUMN()-22)/3)+COLUMNS($V:$ET)/3*INT((ROW()-24)/2)+1,1)</f>
        <v>у</v>
      </c>
      <c r="AU24" s="20"/>
      <c r="AV24" s="21"/>
      <c r="AW24" s="19" t="str">
        <f ca="1">MID(Исходный!$K$2,INT((COLUMN()-22)/3)+COLUMNS($V:$ET)/3*INT((ROW()-24)/2)+1,1)</f>
        <v>р</v>
      </c>
      <c r="AX24" s="20"/>
      <c r="AY24" s="21"/>
      <c r="AZ24" s="19" t="str">
        <f ca="1">MID(Исходный!$K$2,INT((COLUMN()-22)/3)+COLUMNS($V:$ET)/3*INT((ROW()-24)/2)+1,1)</f>
        <v>а</v>
      </c>
      <c r="BA24" s="20"/>
      <c r="BB24" s="21"/>
      <c r="BC24" s="19" t="str">
        <f ca="1">MID(Исходный!$K$2,INT((COLUMN()-22)/3)+COLUMNS($V:$ET)/3*INT((ROW()-24)/2)+1,1)</f>
        <v>л</v>
      </c>
      <c r="BD24" s="20"/>
      <c r="BE24" s="21"/>
      <c r="BF24" s="19" t="str">
        <f ca="1">MID(Исходный!$K$2,INT((COLUMN()-22)/3)+COLUMNS($V:$ET)/3*INT((ROW()-24)/2)+1,1)</f>
        <v>ь</v>
      </c>
      <c r="BG24" s="20"/>
      <c r="BH24" s="21"/>
      <c r="BI24" s="19" t="str">
        <f ca="1">MID(Исходный!$K$2,INT((COLUMN()-22)/3)+COLUMNS($V:$ET)/3*INT((ROW()-24)/2)+1,1)</f>
        <v>с</v>
      </c>
      <c r="BJ24" s="20"/>
      <c r="BK24" s="21"/>
      <c r="BL24" s="19" t="str">
        <f ca="1">MID(Исходный!$K$2,INT((COLUMN()-22)/3)+COLUMNS($V:$ET)/3*INT((ROW()-24)/2)+1,1)</f>
        <v>к</v>
      </c>
      <c r="BM24" s="20"/>
      <c r="BN24" s="21"/>
      <c r="BO24" s="19" t="str">
        <f ca="1">MID(Исходный!$K$2,INT((COLUMN()-22)/3)+COLUMNS($V:$ET)/3*INT((ROW()-24)/2)+1,1)</f>
        <v>,</v>
      </c>
      <c r="BP24" s="20"/>
      <c r="BQ24" s="21"/>
      <c r="BR24" s="19" t="str">
        <f ca="1">MID(Исходный!$K$2,INT((COLUMN()-22)/3)+COLUMNS($V:$ET)/3*INT((ROW()-24)/2)+1,1)</f>
        <v xml:space="preserve"> </v>
      </c>
      <c r="BS24" s="20"/>
      <c r="BT24" s="21"/>
      <c r="BU24" s="19" t="str">
        <f ca="1">MID(Исходный!$K$2,INT((COLUMN()-22)/3)+COLUMNS($V:$ET)/3*INT((ROW()-24)/2)+1,1)</f>
        <v>у</v>
      </c>
      <c r="BV24" s="20"/>
      <c r="BW24" s="21"/>
      <c r="BX24" s="19" t="str">
        <f ca="1">MID(Исходный!$K$2,INT((COLUMN()-22)/3)+COLUMNS($V:$ET)/3*INT((ROW()-24)/2)+1,1)</f>
        <v>л</v>
      </c>
      <c r="BY24" s="20"/>
      <c r="BZ24" s="21"/>
      <c r="CA24" s="19" t="str">
        <f ca="1">MID(Исходный!$K$2,INT((COLUMN()-22)/3)+COLUMNS($V:$ET)/3*INT((ROW()-24)/2)+1,1)</f>
        <v>.</v>
      </c>
      <c r="CB24" s="20"/>
      <c r="CC24" s="21"/>
      <c r="CD24" s="19" t="str">
        <f ca="1">MID(Исходный!$K$2,INT((COLUMN()-22)/3)+COLUMNS($V:$ET)/3*INT((ROW()-24)/2)+1,1)</f>
        <v xml:space="preserve"> </v>
      </c>
      <c r="CE24" s="20"/>
      <c r="CF24" s="21"/>
      <c r="CG24" s="19" t="str">
        <f ca="1">MID(Исходный!$K$2,INT((COLUMN()-22)/3)+COLUMNS($V:$ET)/3*INT((ROW()-24)/2)+1,1)</f>
        <v>Л</v>
      </c>
      <c r="CH24" s="20"/>
      <c r="CI24" s="21"/>
      <c r="CJ24" s="19" t="str">
        <f ca="1">MID(Исходный!$K$2,INT((COLUMN()-22)/3)+COLUMNS($V:$ET)/3*INT((ROW()-24)/2)+1,1)</f>
        <v>е</v>
      </c>
      <c r="CK24" s="20"/>
      <c r="CL24" s="21"/>
      <c r="CM24" s="19" t="str">
        <f ca="1">MID(Исходный!$K$2,INT((COLUMN()-22)/3)+COLUMNS($V:$ET)/3*INT((ROW()-24)/2)+1,1)</f>
        <v>н</v>
      </c>
      <c r="CN24" s="20"/>
      <c r="CO24" s="21"/>
      <c r="CP24" s="19" t="str">
        <f ca="1">MID(Исходный!$K$2,INT((COLUMN()-22)/3)+COLUMNS($V:$ET)/3*INT((ROW()-24)/2)+1,1)</f>
        <v>и</v>
      </c>
      <c r="CQ24" s="20"/>
      <c r="CR24" s="21"/>
      <c r="CS24" s="19" t="str">
        <f ca="1">MID(Исходный!$K$2,INT((COLUMN()-22)/3)+COLUMNS($V:$ET)/3*INT((ROW()-24)/2)+1,1)</f>
        <v>н</v>
      </c>
      <c r="CT24" s="20"/>
      <c r="CU24" s="21"/>
      <c r="CV24" s="19" t="str">
        <f ca="1">MID(Исходный!$K$2,INT((COLUMN()-22)/3)+COLUMNS($V:$ET)/3*INT((ROW()-24)/2)+1,1)</f>
        <v>а</v>
      </c>
      <c r="CW24" s="20"/>
      <c r="CX24" s="21"/>
      <c r="CY24" s="19" t="str">
        <f ca="1">MID(Исходный!$K$2,INT((COLUMN()-22)/3)+COLUMNS($V:$ET)/3*INT((ROW()-24)/2)+1,1)</f>
        <v>,</v>
      </c>
      <c r="CZ24" s="20"/>
      <c r="DA24" s="21"/>
      <c r="DB24" s="19" t="str">
        <f ca="1">MID(Исходный!$K$2,INT((COLUMN()-22)/3)+COLUMNS($V:$ET)/3*INT((ROW()-24)/2)+1,1)</f>
        <v xml:space="preserve"> </v>
      </c>
      <c r="DC24" s="20"/>
      <c r="DD24" s="21"/>
      <c r="DE24" s="19" t="str">
        <f ca="1">MID(Исходный!$K$2,INT((COLUMN()-22)/3)+COLUMNS($V:$ET)/3*INT((ROW()-24)/2)+1,1)</f>
        <v>д</v>
      </c>
      <c r="DF24" s="20"/>
      <c r="DG24" s="21"/>
      <c r="DH24" s="19" t="str">
        <f ca="1">MID(Исходный!$K$2,INT((COLUMN()-22)/3)+COLUMNS($V:$ET)/3*INT((ROW()-24)/2)+1,1)</f>
        <v>.</v>
      </c>
      <c r="DI24" s="20"/>
      <c r="DJ24" s="21"/>
      <c r="DK24" s="19" t="str">
        <f ca="1">MID(Исходный!$K$2,INT((COLUMN()-22)/3)+COLUMNS($V:$ET)/3*INT((ROW()-24)/2)+1,1)</f>
        <v xml:space="preserve"> </v>
      </c>
      <c r="DL24" s="20"/>
      <c r="DM24" s="21"/>
      <c r="DN24" s="19" t="str">
        <f ca="1">MID(Исходный!$K$2,INT((COLUMN()-22)/3)+COLUMNS($V:$ET)/3*INT((ROW()-24)/2)+1,1)</f>
        <v>1</v>
      </c>
      <c r="DO24" s="20"/>
      <c r="DP24" s="21"/>
      <c r="DQ24" s="19" t="str">
        <f ca="1">MID(Исходный!$K$2,INT((COLUMN()-22)/3)+COLUMNS($V:$ET)/3*INT((ROW()-24)/2)+1,1)</f>
        <v>1</v>
      </c>
      <c r="DR24" s="20"/>
      <c r="DS24" s="21"/>
      <c r="DT24" s="19" t="str">
        <f ca="1">MID(Исходный!$K$2,INT((COLUMN()-22)/3)+COLUMNS($V:$ET)/3*INT((ROW()-24)/2)+1,1)</f>
        <v/>
      </c>
      <c r="DU24" s="20"/>
      <c r="DV24" s="21"/>
      <c r="DW24" s="19" t="str">
        <f ca="1">MID(Исходный!$K$2,INT((COLUMN()-22)/3)+COLUMNS($V:$ET)/3*INT((ROW()-24)/2)+1,1)</f>
        <v/>
      </c>
      <c r="DX24" s="20"/>
      <c r="DY24" s="21"/>
      <c r="DZ24" s="19" t="str">
        <f ca="1">MID(Исходный!$K$2,INT((COLUMN()-22)/3)+COLUMNS($V:$ET)/3*INT((ROW()-24)/2)+1,1)</f>
        <v/>
      </c>
      <c r="EA24" s="20"/>
      <c r="EB24" s="21"/>
      <c r="EC24" s="19" t="str">
        <f ca="1">MID(Исходный!$K$2,INT((COLUMN()-22)/3)+COLUMNS($V:$ET)/3*INT((ROW()-24)/2)+1,1)</f>
        <v/>
      </c>
      <c r="ED24" s="20"/>
      <c r="EE24" s="21"/>
      <c r="EF24" s="19" t="str">
        <f ca="1">MID(Исходный!$K$2,INT((COLUMN()-22)/3)+COLUMNS($V:$ET)/3*INT((ROW()-24)/2)+1,1)</f>
        <v/>
      </c>
      <c r="EG24" s="20"/>
      <c r="EH24" s="21"/>
      <c r="EI24" s="19" t="str">
        <f ca="1">MID(Исходный!$K$2,INT((COLUMN()-22)/3)+COLUMNS($V:$ET)/3*INT((ROW()-24)/2)+1,1)</f>
        <v/>
      </c>
      <c r="EJ24" s="20"/>
      <c r="EK24" s="21"/>
      <c r="EL24" s="19" t="str">
        <f ca="1">MID(Исходный!$K$2,INT((COLUMN()-22)/3)+COLUMNS($V:$ET)/3*INT((ROW()-24)/2)+1,1)</f>
        <v/>
      </c>
      <c r="EM24" s="20"/>
      <c r="EN24" s="21"/>
      <c r="EO24" s="19" t="str">
        <f ca="1">MID(Исходный!$K$2,INT((COLUMN()-22)/3)+COLUMNS($V:$ET)/3*INT((ROW()-24)/2)+1,1)</f>
        <v/>
      </c>
      <c r="EP24" s="20"/>
      <c r="EQ24" s="21"/>
      <c r="ER24" s="19" t="str">
        <f ca="1">MID(Исходный!$K$2,INT((COLUMN()-22)/3)+COLUMNS($V:$ET)/3*INT((ROW()-24)/2)+1,1)</f>
        <v/>
      </c>
      <c r="ES24" s="20"/>
      <c r="ET24" s="21"/>
    </row>
    <row r="26" spans="1:165" ht="21" x14ac:dyDescent="0.35">
      <c r="V26" s="19" t="str">
        <f ca="1">MID(Исходный!$K$2,INT((COLUMN()-22)/3)+COLUMNS($V:$ET)/3*INT((ROW()-24)/2)+1,1)</f>
        <v/>
      </c>
      <c r="W26" s="20"/>
      <c r="X26" s="21"/>
      <c r="Y26" s="19" t="str">
        <f ca="1">MID(Исходный!$K$2,INT((COLUMN()-22)/3)+COLUMNS($V:$ET)/3*INT((ROW()-24)/2)+1,1)</f>
        <v/>
      </c>
      <c r="Z26" s="20"/>
      <c r="AA26" s="21"/>
      <c r="AB26" s="19" t="str">
        <f ca="1">MID(Исходный!$K$2,INT((COLUMN()-22)/3)+COLUMNS($V:$ET)/3*INT((ROW()-24)/2)+1,1)</f>
        <v/>
      </c>
      <c r="AC26" s="20"/>
      <c r="AD26" s="21"/>
      <c r="AE26" s="19" t="str">
        <f ca="1">MID(Исходный!$K$2,INT((COLUMN()-22)/3)+COLUMNS($V:$ET)/3*INT((ROW()-24)/2)+1,1)</f>
        <v/>
      </c>
      <c r="AF26" s="20"/>
      <c r="AG26" s="21"/>
      <c r="AH26" s="19" t="str">
        <f ca="1">MID(Исходный!$K$2,INT((COLUMN()-22)/3)+COLUMNS($V:$ET)/3*INT((ROW()-24)/2)+1,1)</f>
        <v/>
      </c>
      <c r="AI26" s="20"/>
      <c r="AJ26" s="21"/>
      <c r="AK26" s="19" t="str">
        <f ca="1">MID(Исходный!$K$2,INT((COLUMN()-22)/3)+COLUMNS($V:$ET)/3*INT((ROW()-24)/2)+1,1)</f>
        <v/>
      </c>
      <c r="AL26" s="20"/>
      <c r="AM26" s="21"/>
      <c r="AN26" s="19" t="str">
        <f ca="1">MID(Исходный!$K$2,INT((COLUMN()-22)/3)+COLUMNS($V:$ET)/3*INT((ROW()-24)/2)+1,1)</f>
        <v/>
      </c>
      <c r="AO26" s="20"/>
      <c r="AP26" s="21"/>
      <c r="AQ26" s="19" t="str">
        <f ca="1">MID(Исходный!$K$2,INT((COLUMN()-22)/3)+COLUMNS($V:$ET)/3*INT((ROW()-24)/2)+1,1)</f>
        <v/>
      </c>
      <c r="AR26" s="20"/>
      <c r="AS26" s="21"/>
      <c r="AT26" s="19" t="str">
        <f ca="1">MID(Исходный!$K$2,INT((COLUMN()-22)/3)+COLUMNS($V:$ET)/3*INT((ROW()-24)/2)+1,1)</f>
        <v/>
      </c>
      <c r="AU26" s="20"/>
      <c r="AV26" s="21"/>
      <c r="AW26" s="19" t="str">
        <f ca="1">MID(Исходный!$K$2,INT((COLUMN()-22)/3)+COLUMNS($V:$ET)/3*INT((ROW()-24)/2)+1,1)</f>
        <v/>
      </c>
      <c r="AX26" s="20"/>
      <c r="AY26" s="21"/>
      <c r="AZ26" s="19" t="str">
        <f ca="1">MID(Исходный!$K$2,INT((COLUMN()-22)/3)+COLUMNS($V:$ET)/3*INT((ROW()-24)/2)+1,1)</f>
        <v/>
      </c>
      <c r="BA26" s="20"/>
      <c r="BB26" s="21"/>
      <c r="BC26" s="19" t="str">
        <f ca="1">MID(Исходный!$K$2,INT((COLUMN()-22)/3)+COLUMNS($V:$ET)/3*INT((ROW()-24)/2)+1,1)</f>
        <v/>
      </c>
      <c r="BD26" s="20"/>
      <c r="BE26" s="21"/>
      <c r="BF26" s="19" t="str">
        <f ca="1">MID(Исходный!$K$2,INT((COLUMN()-22)/3)+COLUMNS($V:$ET)/3*INT((ROW()-24)/2)+1,1)</f>
        <v/>
      </c>
      <c r="BG26" s="20"/>
      <c r="BH26" s="21"/>
      <c r="BI26" s="19" t="str">
        <f ca="1">MID(Исходный!$K$2,INT((COLUMN()-22)/3)+COLUMNS($V:$ET)/3*INT((ROW()-24)/2)+1,1)</f>
        <v/>
      </c>
      <c r="BJ26" s="20"/>
      <c r="BK26" s="21"/>
      <c r="BL26" s="19" t="str">
        <f ca="1">MID(Исходный!$K$2,INT((COLUMN()-22)/3)+COLUMNS($V:$ET)/3*INT((ROW()-24)/2)+1,1)</f>
        <v/>
      </c>
      <c r="BM26" s="20"/>
      <c r="BN26" s="21"/>
      <c r="BO26" s="19" t="str">
        <f ca="1">MID(Исходный!$K$2,INT((COLUMN()-22)/3)+COLUMNS($V:$ET)/3*INT((ROW()-24)/2)+1,1)</f>
        <v/>
      </c>
      <c r="BP26" s="20"/>
      <c r="BQ26" s="21"/>
      <c r="BR26" s="19" t="str">
        <f ca="1">MID(Исходный!$K$2,INT((COLUMN()-22)/3)+COLUMNS($V:$ET)/3*INT((ROW()-24)/2)+1,1)</f>
        <v/>
      </c>
      <c r="BS26" s="20"/>
      <c r="BT26" s="21"/>
      <c r="BU26" s="19" t="str">
        <f ca="1">MID(Исходный!$K$2,INT((COLUMN()-22)/3)+COLUMNS($V:$ET)/3*INT((ROW()-24)/2)+1,1)</f>
        <v/>
      </c>
      <c r="BV26" s="20"/>
      <c r="BW26" s="21"/>
      <c r="BX26" s="19" t="str">
        <f ca="1">MID(Исходный!$K$2,INT((COLUMN()-22)/3)+COLUMNS($V:$ET)/3*INT((ROW()-24)/2)+1,1)</f>
        <v/>
      </c>
      <c r="BY26" s="20"/>
      <c r="BZ26" s="21"/>
      <c r="CA26" s="19" t="str">
        <f ca="1">MID(Исходный!$K$2,INT((COLUMN()-22)/3)+COLUMNS($V:$ET)/3*INT((ROW()-24)/2)+1,1)</f>
        <v/>
      </c>
      <c r="CB26" s="20"/>
      <c r="CC26" s="21"/>
      <c r="CD26" s="19" t="str">
        <f ca="1">MID(Исходный!$K$2,INT((COLUMN()-22)/3)+COLUMNS($V:$ET)/3*INT((ROW()-24)/2)+1,1)</f>
        <v/>
      </c>
      <c r="CE26" s="20"/>
      <c r="CF26" s="21"/>
      <c r="CG26" s="19" t="str">
        <f ca="1">MID(Исходный!$K$2,INT((COLUMN()-22)/3)+COLUMNS($V:$ET)/3*INT((ROW()-24)/2)+1,1)</f>
        <v/>
      </c>
      <c r="CH26" s="20"/>
      <c r="CI26" s="21"/>
      <c r="CJ26" s="19" t="str">
        <f ca="1">MID(Исходный!$K$2,INT((COLUMN()-22)/3)+COLUMNS($V:$ET)/3*INT((ROW()-24)/2)+1,1)</f>
        <v/>
      </c>
      <c r="CK26" s="20"/>
      <c r="CL26" s="21"/>
      <c r="CM26" s="19" t="str">
        <f ca="1">MID(Исходный!$K$2,INT((COLUMN()-22)/3)+COLUMNS($V:$ET)/3*INT((ROW()-24)/2)+1,1)</f>
        <v/>
      </c>
      <c r="CN26" s="20"/>
      <c r="CO26" s="21"/>
      <c r="CP26" s="19" t="str">
        <f ca="1">MID(Исходный!$K$2,INT((COLUMN()-22)/3)+COLUMNS($V:$ET)/3*INT((ROW()-24)/2)+1,1)</f>
        <v/>
      </c>
      <c r="CQ26" s="20"/>
      <c r="CR26" s="21"/>
      <c r="CS26" s="19" t="str">
        <f ca="1">MID(Исходный!$K$2,INT((COLUMN()-22)/3)+COLUMNS($V:$ET)/3*INT((ROW()-24)/2)+1,1)</f>
        <v/>
      </c>
      <c r="CT26" s="20"/>
      <c r="CU26" s="21"/>
      <c r="CV26" s="19" t="str">
        <f ca="1">MID(Исходный!$K$2,INT((COLUMN()-22)/3)+COLUMNS($V:$ET)/3*INT((ROW()-24)/2)+1,1)</f>
        <v/>
      </c>
      <c r="CW26" s="20"/>
      <c r="CX26" s="21"/>
      <c r="CY26" s="19" t="str">
        <f ca="1">MID(Исходный!$K$2,INT((COLUMN()-22)/3)+COLUMNS($V:$ET)/3*INT((ROW()-24)/2)+1,1)</f>
        <v/>
      </c>
      <c r="CZ26" s="20"/>
      <c r="DA26" s="21"/>
      <c r="DB26" s="19" t="str">
        <f ca="1">MID(Исходный!$K$2,INT((COLUMN()-22)/3)+COLUMNS($V:$ET)/3*INT((ROW()-24)/2)+1,1)</f>
        <v/>
      </c>
      <c r="DC26" s="20"/>
      <c r="DD26" s="21"/>
      <c r="DE26" s="19" t="str">
        <f ca="1">MID(Исходный!$K$2,INT((COLUMN()-22)/3)+COLUMNS($V:$ET)/3*INT((ROW()-24)/2)+1,1)</f>
        <v/>
      </c>
      <c r="DF26" s="20"/>
      <c r="DG26" s="21"/>
      <c r="DH26" s="19" t="str">
        <f ca="1">MID(Исходный!$K$2,INT((COLUMN()-22)/3)+COLUMNS($V:$ET)/3*INT((ROW()-24)/2)+1,1)</f>
        <v/>
      </c>
      <c r="DI26" s="20"/>
      <c r="DJ26" s="21"/>
      <c r="DK26" s="19" t="str">
        <f ca="1">MID(Исходный!$K$2,INT((COLUMN()-22)/3)+COLUMNS($V:$ET)/3*INT((ROW()-24)/2)+1,1)</f>
        <v/>
      </c>
      <c r="DL26" s="20"/>
      <c r="DM26" s="21"/>
      <c r="DN26" s="19" t="str">
        <f ca="1">MID(Исходный!$K$2,INT((COLUMN()-22)/3)+COLUMNS($V:$ET)/3*INT((ROW()-24)/2)+1,1)</f>
        <v/>
      </c>
      <c r="DO26" s="20"/>
      <c r="DP26" s="21"/>
      <c r="DQ26" s="19" t="str">
        <f ca="1">MID(Исходный!$K$2,INT((COLUMN()-22)/3)+COLUMNS($V:$ET)/3*INT((ROW()-24)/2)+1,1)</f>
        <v/>
      </c>
      <c r="DR26" s="20"/>
      <c r="DS26" s="21"/>
      <c r="DT26" s="19" t="str">
        <f ca="1">MID(Исходный!$K$2,INT((COLUMN()-22)/3)+COLUMNS($V:$ET)/3*INT((ROW()-24)/2)+1,1)</f>
        <v/>
      </c>
      <c r="DU26" s="20"/>
      <c r="DV26" s="21"/>
      <c r="DW26" s="19" t="str">
        <f ca="1">MID(Исходный!$K$2,INT((COLUMN()-22)/3)+COLUMNS($V:$ET)/3*INT((ROW()-24)/2)+1,1)</f>
        <v/>
      </c>
      <c r="DX26" s="20"/>
      <c r="DY26" s="21"/>
      <c r="DZ26" s="19" t="str">
        <f ca="1">MID(Исходный!$K$2,INT((COLUMN()-22)/3)+COLUMNS($V:$ET)/3*INT((ROW()-24)/2)+1,1)</f>
        <v/>
      </c>
      <c r="EA26" s="20"/>
      <c r="EB26" s="21"/>
      <c r="EC26" s="19" t="str">
        <f ca="1">MID(Исходный!$K$2,INT((COLUMN()-22)/3)+COLUMNS($V:$ET)/3*INT((ROW()-24)/2)+1,1)</f>
        <v/>
      </c>
      <c r="ED26" s="20"/>
      <c r="EE26" s="21"/>
      <c r="EF26" s="19" t="str">
        <f ca="1">MID(Исходный!$K$2,INT((COLUMN()-22)/3)+COLUMNS($V:$ET)/3*INT((ROW()-24)/2)+1,1)</f>
        <v/>
      </c>
      <c r="EG26" s="20"/>
      <c r="EH26" s="21"/>
      <c r="EI26" s="19" t="str">
        <f ca="1">MID(Исходный!$K$2,INT((COLUMN()-22)/3)+COLUMNS($V:$ET)/3*INT((ROW()-24)/2)+1,1)</f>
        <v/>
      </c>
      <c r="EJ26" s="20"/>
      <c r="EK26" s="21"/>
      <c r="EL26" s="19" t="str">
        <f ca="1">MID(Исходный!$K$2,INT((COLUMN()-22)/3)+COLUMNS($V:$ET)/3*INT((ROW()-24)/2)+1,1)</f>
        <v/>
      </c>
      <c r="EM26" s="20"/>
      <c r="EN26" s="21"/>
      <c r="EO26" s="19" t="str">
        <f ca="1">MID(Исходный!$K$2,INT((COLUMN()-22)/3)+COLUMNS($V:$ET)/3*INT((ROW()-24)/2)+1,1)</f>
        <v/>
      </c>
      <c r="EP26" s="20"/>
      <c r="EQ26" s="21"/>
      <c r="ER26" s="19" t="str">
        <f ca="1">MID(Исходный!$K$2,INT((COLUMN()-22)/3)+COLUMNS($V:$ET)/3*INT((ROW()-24)/2)+1,1)</f>
        <v/>
      </c>
      <c r="ES26" s="20"/>
      <c r="ET26" s="21"/>
    </row>
    <row r="30" spans="1:165" ht="21" x14ac:dyDescent="0.35">
      <c r="V30" s="19" t="str">
        <f ca="1">MID(TEXT(Список!$N$1,"ДД.ММ.ГГГГ"),INT((COLUMN()-22)/3)+1,1)</f>
        <v>0</v>
      </c>
      <c r="W30" s="20" t="str">
        <f>MID(Список!$C$3,COLUMN(),1)</f>
        <v/>
      </c>
      <c r="X30" s="21" t="str">
        <f>MID(Список!$C$3,COLUMN(),1)</f>
        <v/>
      </c>
      <c r="Y30" s="19" t="str">
        <f ca="1">MID(TEXT(Список!$N$1,"ДД.ММ.ГГГГ"),INT((COLUMN()-22)/3)+1,1)</f>
        <v>7</v>
      </c>
      <c r="Z30" s="20" t="str">
        <f>MID(Список!$C$3,COLUMN(),1)</f>
        <v/>
      </c>
      <c r="AA30" s="21" t="str">
        <f>MID(Список!$C$3,COLUMN(),1)</f>
        <v/>
      </c>
      <c r="AB30" s="19" t="str">
        <f ca="1">MID(TEXT(Список!$N$1,"ДД.ММ.ГГГГ"),INT((COLUMN()-22)/3)+1,1)</f>
        <v>.</v>
      </c>
      <c r="AC30" s="20" t="str">
        <f>MID(Список!$C$3,COLUMN(),1)</f>
        <v/>
      </c>
      <c r="AD30" s="21" t="str">
        <f>MID(Список!$C$3,COLUMN(),1)</f>
        <v/>
      </c>
      <c r="AE30" s="19" t="str">
        <f ca="1">MID(TEXT(Список!$N$1,"ДД.ММ.ГГГГ"),INT((COLUMN()-22)/3)+1,1)</f>
        <v>0</v>
      </c>
      <c r="AF30" s="20" t="str">
        <f>MID(Список!$C$3,COLUMN(),1)</f>
        <v/>
      </c>
      <c r="AG30" s="21" t="str">
        <f>MID(Список!$C$3,COLUMN(),1)</f>
        <v/>
      </c>
      <c r="AH30" s="19" t="str">
        <f ca="1">MID(TEXT(Список!$N$1,"ДД.ММ.ГГГГ"),INT((COLUMN()-22)/3)+1,1)</f>
        <v>4</v>
      </c>
      <c r="AI30" s="20" t="str">
        <f>MID(Список!$C$3,COLUMN(),1)</f>
        <v/>
      </c>
      <c r="AJ30" s="21" t="str">
        <f>MID(Список!$C$3,COLUMN(),1)</f>
        <v/>
      </c>
      <c r="AK30" s="19" t="str">
        <f ca="1">MID(TEXT(Список!$N$1,"ДД.ММ.ГГГГ"),INT((COLUMN()-22)/3)+1,1)</f>
        <v>.</v>
      </c>
      <c r="AL30" s="20" t="str">
        <f>MID(Список!$C$3,COLUMN(),1)</f>
        <v/>
      </c>
      <c r="AM30" s="21" t="str">
        <f>MID(Список!$C$3,COLUMN(),1)</f>
        <v/>
      </c>
      <c r="AN30" s="19" t="str">
        <f ca="1">MID(TEXT(Список!$N$1,"ДД.ММ.ГГГГ"),INT((COLUMN()-22)/3)+1,1)</f>
        <v>2</v>
      </c>
      <c r="AO30" s="20" t="str">
        <f>MID(Список!$C$3,COLUMN(),1)</f>
        <v/>
      </c>
      <c r="AP30" s="21" t="str">
        <f>MID(Список!$C$3,COLUMN(),1)</f>
        <v/>
      </c>
      <c r="AQ30" s="19" t="str">
        <f ca="1">MID(TEXT(Список!$N$1,"ДД.ММ.ГГГГ"),INT((COLUMN()-22)/3)+1,1)</f>
        <v>0</v>
      </c>
      <c r="AR30" s="20" t="str">
        <f>MID(Список!$C$3,COLUMN(),1)</f>
        <v/>
      </c>
      <c r="AS30" s="21" t="str">
        <f>MID(Список!$C$3,COLUMN(),1)</f>
        <v/>
      </c>
      <c r="AT30" s="19" t="str">
        <f ca="1">MID(TEXT(Список!$N$1,"ДД.ММ.ГГГГ"),INT((COLUMN()-22)/3)+1,1)</f>
        <v>1</v>
      </c>
      <c r="AU30" s="20" t="str">
        <f>MID(Список!$C$3,COLUMN(),1)</f>
        <v/>
      </c>
      <c r="AV30" s="21" t="str">
        <f>MID(Список!$C$3,COLUMN(),1)</f>
        <v/>
      </c>
      <c r="AW30" s="19" t="str">
        <f ca="1">MID(TEXT(Список!$N$1,"ДД.ММ.ГГГГ"),INT((COLUMN()-22)/3)+1,1)</f>
        <v>4</v>
      </c>
      <c r="AX30" s="20" t="str">
        <f>MID(Список!$C$3,COLUMN(),1)</f>
        <v/>
      </c>
      <c r="AY30" s="21" t="str">
        <f>MID(Список!$C$3,COLUMN(),1)</f>
        <v/>
      </c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E30" s="19" t="str">
        <f ca="1">MID(Исходный!$E2,INT((COLUMN()-109)/3)+1,1)</f>
        <v>И</v>
      </c>
      <c r="DF30" s="20" t="str">
        <f>MID(Список!$C$3,COLUMN(),1)</f>
        <v/>
      </c>
      <c r="DG30" s="21" t="str">
        <f>MID(Список!$C$3,COLUMN(),1)</f>
        <v/>
      </c>
      <c r="DH30" s="19" t="str">
        <f ca="1">MID(Исходный!$E2,INT((COLUMN()-109)/3)+1,1)</f>
        <v>в</v>
      </c>
      <c r="DI30" s="20" t="str">
        <f>MID(Список!$C$3,COLUMN(),1)</f>
        <v/>
      </c>
      <c r="DJ30" s="21" t="str">
        <f>MID(Список!$C$3,COLUMN(),1)</f>
        <v/>
      </c>
      <c r="DK30" s="19" t="str">
        <f ca="1">MID(Исходный!$E2,INT((COLUMN()-109)/3)+1,1)</f>
        <v>а</v>
      </c>
      <c r="DL30" s="20" t="str">
        <f>MID(Список!$C$3,COLUMN(),1)</f>
        <v/>
      </c>
      <c r="DM30" s="21" t="str">
        <f>MID(Список!$C$3,COLUMN(),1)</f>
        <v/>
      </c>
      <c r="DN30" s="19" t="str">
        <f ca="1">MID(Исходный!$E2,INT((COLUMN()-109)/3)+1,1)</f>
        <v>н</v>
      </c>
      <c r="DO30" s="20" t="str">
        <f>MID(Список!$C$3,COLUMN(),1)</f>
        <v/>
      </c>
      <c r="DP30" s="21" t="str">
        <f>MID(Список!$C$3,COLUMN(),1)</f>
        <v/>
      </c>
      <c r="DQ30" s="19" t="str">
        <f ca="1">MID(Исходный!$E2,INT((COLUMN()-109)/3)+1,1)</f>
        <v>о</v>
      </c>
      <c r="DR30" s="20" t="str">
        <f>MID(Список!$C$3,COLUMN(),1)</f>
        <v/>
      </c>
      <c r="DS30" s="21" t="str">
        <f>MID(Список!$C$3,COLUMN(),1)</f>
        <v/>
      </c>
      <c r="DT30" s="19" t="str">
        <f ca="1">MID(Исходный!$E2,INT((COLUMN()-109)/3)+1,1)</f>
        <v>в</v>
      </c>
      <c r="DU30" s="20" t="str">
        <f>MID(Список!$C$3,COLUMN(),1)</f>
        <v/>
      </c>
      <c r="DV30" s="21" t="str">
        <f>MID(Список!$C$3,COLUMN(),1)</f>
        <v/>
      </c>
      <c r="DW30" s="19" t="str">
        <f ca="1">MID(Исходный!$E2,INT((COLUMN()-109)/3)+1,1)</f>
        <v xml:space="preserve"> </v>
      </c>
      <c r="DX30" s="20" t="str">
        <f>MID(Список!$C$3,COLUMN(),1)</f>
        <v/>
      </c>
      <c r="DY30" s="21" t="str">
        <f>MID(Список!$C$3,COLUMN(),1)</f>
        <v/>
      </c>
      <c r="DZ30" s="19" t="str">
        <f ca="1">MID(Исходный!$E2,INT((COLUMN()-109)/3)+1,1)</f>
        <v>И</v>
      </c>
      <c r="EA30" s="20" t="str">
        <f>MID(Список!$C$3,COLUMN(),1)</f>
        <v/>
      </c>
      <c r="EB30" s="21" t="str">
        <f>MID(Список!$C$3,COLUMN(),1)</f>
        <v/>
      </c>
      <c r="EC30" s="19" t="str">
        <f ca="1">MID(Исходный!$E2,INT((COLUMN()-109)/3)+1,1)</f>
        <v>.</v>
      </c>
      <c r="ED30" s="20" t="str">
        <f>MID(Список!$C$3,COLUMN(),1)</f>
        <v/>
      </c>
      <c r="EE30" s="21" t="str">
        <f>MID(Список!$C$3,COLUMN(),1)</f>
        <v/>
      </c>
      <c r="EF30" s="19" t="str">
        <f ca="1">MID(Исходный!$E2,INT((COLUMN()-109)/3)+1,1)</f>
        <v>И</v>
      </c>
      <c r="EG30" s="20" t="str">
        <f>MID(Список!$C$3,COLUMN(),1)</f>
        <v/>
      </c>
      <c r="EH30" s="21" t="str">
        <f>MID(Список!$C$3,COLUMN(),1)</f>
        <v/>
      </c>
      <c r="EI30" s="19" t="str">
        <f ca="1">MID(Исходный!$E2,INT((COLUMN()-109)/3)+1,1)</f>
        <v>.</v>
      </c>
      <c r="EJ30" s="20" t="str">
        <f>MID(Список!$C$3,COLUMN(),1)</f>
        <v/>
      </c>
      <c r="EK30" s="21" t="str">
        <f>MID(Список!$C$3,COLUMN(),1)</f>
        <v/>
      </c>
      <c r="EL30" s="19" t="str">
        <f ca="1">MID(Исходный!$E2,INT((COLUMN()-109)/3)+1,1)</f>
        <v/>
      </c>
      <c r="EM30" s="20" t="str">
        <f>MID(Список!$C$3,COLUMN(),1)</f>
        <v/>
      </c>
      <c r="EN30" s="21" t="str">
        <f>MID(Список!$C$3,COLUMN(),1)</f>
        <v/>
      </c>
      <c r="EO30" s="19" t="str">
        <f ca="1">MID(Исходный!$E2,INT((COLUMN()-109)/3)+1,1)</f>
        <v/>
      </c>
      <c r="EP30" s="20" t="str">
        <f>MID(Список!$C$3,COLUMN(),1)</f>
        <v/>
      </c>
      <c r="EQ30" s="21" t="str">
        <f>MID(Список!$C$3,COLUMN(),1)</f>
        <v/>
      </c>
      <c r="ER30" s="19" t="str">
        <f ca="1">MID(Исходный!$E2,INT((COLUMN()-109)/3)+1,1)</f>
        <v/>
      </c>
      <c r="ES30" s="20" t="str">
        <f>MID(Список!$C$3,COLUMN(),1)</f>
        <v/>
      </c>
      <c r="ET30" s="21" t="str">
        <f>MID(Список!$C$3,COLUMN(),1)</f>
        <v/>
      </c>
      <c r="EU30" s="19" t="str">
        <f ca="1">MID(Исходный!$E2,INT((COLUMN()-109)/3)+1,1)</f>
        <v/>
      </c>
      <c r="EV30" s="20" t="str">
        <f>MID(Список!$C$3,COLUMN(),1)</f>
        <v/>
      </c>
      <c r="EW30" s="21" t="str">
        <f>MID(Список!$C$3,COLUMN(),1)</f>
        <v/>
      </c>
      <c r="EX30" s="19" t="str">
        <f ca="1">MID(Исходный!$E2,INT((COLUMN()-109)/3)+1,1)</f>
        <v/>
      </c>
      <c r="EY30" s="20" t="str">
        <f>MID(Список!$C$3,COLUMN(),1)</f>
        <v/>
      </c>
      <c r="EZ30" s="21" t="str">
        <f>MID(Список!$C$3,COLUMN(),1)</f>
        <v/>
      </c>
      <c r="FA30" s="19" t="str">
        <f ca="1">MID(Исходный!$E2,INT((COLUMN()-109)/3)+1,1)</f>
        <v/>
      </c>
      <c r="FB30" s="20" t="str">
        <f>MID(Список!$C$3,COLUMN(),1)</f>
        <v/>
      </c>
      <c r="FC30" s="21" t="str">
        <f>MID(Список!$C$3,COLUMN(),1)</f>
        <v/>
      </c>
      <c r="FD30" s="19" t="str">
        <f ca="1">MID(Исходный!$E2,INT((COLUMN()-109)/3)+1,1)</f>
        <v/>
      </c>
      <c r="FE30" s="20" t="str">
        <f>MID(Список!$C$3,COLUMN(),1)</f>
        <v/>
      </c>
      <c r="FF30" s="21" t="str">
        <f>MID(Список!$C$3,COLUMN(),1)</f>
        <v/>
      </c>
      <c r="FG30" s="19" t="str">
        <f ca="1">MID(Исходный!$E2,INT((COLUMN()-109)/3)+1,1)</f>
        <v/>
      </c>
      <c r="FH30" s="20" t="str">
        <f>MID(Список!$C$3,COLUMN(),1)</f>
        <v/>
      </c>
      <c r="FI30" s="21" t="str">
        <f>MID(Список!$C$3,COLUMN(),1)</f>
        <v/>
      </c>
    </row>
  </sheetData>
  <mergeCells count="349">
    <mergeCell ref="BC14:BE14"/>
    <mergeCell ref="BF14:BH14"/>
    <mergeCell ref="ER30:ET30"/>
    <mergeCell ref="EU30:EW30"/>
    <mergeCell ref="EX30:EZ30"/>
    <mergeCell ref="FA30:FC30"/>
    <mergeCell ref="FD30:FF30"/>
    <mergeCell ref="FG30:FI30"/>
    <mergeCell ref="DZ30:EB30"/>
    <mergeCell ref="EC30:EE30"/>
    <mergeCell ref="EF30:EH30"/>
    <mergeCell ref="EI30:EK30"/>
    <mergeCell ref="EL30:EN30"/>
    <mergeCell ref="EO30:EQ30"/>
    <mergeCell ref="DH30:DJ30"/>
    <mergeCell ref="DK30:DM30"/>
    <mergeCell ref="DN30:DP30"/>
    <mergeCell ref="DQ30:DS30"/>
    <mergeCell ref="DT30:DV30"/>
    <mergeCell ref="DW30:DY30"/>
    <mergeCell ref="ER26:ET26"/>
    <mergeCell ref="ER24:ET24"/>
    <mergeCell ref="DZ24:EB24"/>
    <mergeCell ref="EC24:EE24"/>
    <mergeCell ref="AN30:AP30"/>
    <mergeCell ref="AQ30:AS30"/>
    <mergeCell ref="AT30:AV30"/>
    <mergeCell ref="AW30:AY30"/>
    <mergeCell ref="BF30:CZ30"/>
    <mergeCell ref="DE30:DG30"/>
    <mergeCell ref="EI26:EK26"/>
    <mergeCell ref="EL26:EN26"/>
    <mergeCell ref="EO26:EQ26"/>
    <mergeCell ref="DZ26:EB26"/>
    <mergeCell ref="EC26:EE26"/>
    <mergeCell ref="EF26:EH26"/>
    <mergeCell ref="BX26:BZ26"/>
    <mergeCell ref="CA26:CC26"/>
    <mergeCell ref="CD26:CF26"/>
    <mergeCell ref="AW26:AY26"/>
    <mergeCell ref="AZ26:BB26"/>
    <mergeCell ref="BC26:BE26"/>
    <mergeCell ref="BF26:BH26"/>
    <mergeCell ref="BI26:BK26"/>
    <mergeCell ref="BL26:BN26"/>
    <mergeCell ref="V30:X30"/>
    <mergeCell ref="Y30:AA30"/>
    <mergeCell ref="AB30:AD30"/>
    <mergeCell ref="AE30:AG30"/>
    <mergeCell ref="AH30:AJ30"/>
    <mergeCell ref="AK30:AM30"/>
    <mergeCell ref="DQ26:DS26"/>
    <mergeCell ref="DT26:DV26"/>
    <mergeCell ref="DW26:DY26"/>
    <mergeCell ref="CY26:DA26"/>
    <mergeCell ref="DB26:DD26"/>
    <mergeCell ref="DE26:DG26"/>
    <mergeCell ref="DH26:DJ26"/>
    <mergeCell ref="DK26:DM26"/>
    <mergeCell ref="DN26:DP26"/>
    <mergeCell ref="CG26:CI26"/>
    <mergeCell ref="CJ26:CL26"/>
    <mergeCell ref="CM26:CO26"/>
    <mergeCell ref="CP26:CR26"/>
    <mergeCell ref="CS26:CU26"/>
    <mergeCell ref="CV26:CX26"/>
    <mergeCell ref="BO26:BQ26"/>
    <mergeCell ref="BR26:BT26"/>
    <mergeCell ref="BU26:BW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EF24:EH24"/>
    <mergeCell ref="EI24:EK24"/>
    <mergeCell ref="EL24:EN24"/>
    <mergeCell ref="EO24:EQ24"/>
    <mergeCell ref="DH24:DJ24"/>
    <mergeCell ref="DK24:DM24"/>
    <mergeCell ref="DN24:DP24"/>
    <mergeCell ref="DQ24:DS24"/>
    <mergeCell ref="DT24:DV24"/>
    <mergeCell ref="DW24:DY24"/>
    <mergeCell ref="CP24:CR24"/>
    <mergeCell ref="CS24:CU24"/>
    <mergeCell ref="CV24:CX24"/>
    <mergeCell ref="CY24:DA24"/>
    <mergeCell ref="DB24:DD24"/>
    <mergeCell ref="DE24:DG24"/>
    <mergeCell ref="BX24:BZ24"/>
    <mergeCell ref="CA24:CC24"/>
    <mergeCell ref="CD24:CF24"/>
    <mergeCell ref="CG24:CI24"/>
    <mergeCell ref="CJ24:CL24"/>
    <mergeCell ref="CM24:CO24"/>
    <mergeCell ref="BF24:BH24"/>
    <mergeCell ref="BI24:BK24"/>
    <mergeCell ref="BL24:BN24"/>
    <mergeCell ref="BO24:BQ24"/>
    <mergeCell ref="BR24:BT24"/>
    <mergeCell ref="BU24:BW24"/>
    <mergeCell ref="AN24:AP24"/>
    <mergeCell ref="AQ24:AS24"/>
    <mergeCell ref="AT24:AV24"/>
    <mergeCell ref="AW24:AY24"/>
    <mergeCell ref="AZ24:BB24"/>
    <mergeCell ref="BC24:BE24"/>
    <mergeCell ref="AN22:AP22"/>
    <mergeCell ref="AQ22:AS22"/>
    <mergeCell ref="AT22:AV22"/>
    <mergeCell ref="AW22:AY22"/>
    <mergeCell ref="V24:X24"/>
    <mergeCell ref="Y24:AA24"/>
    <mergeCell ref="AB24:AD24"/>
    <mergeCell ref="AE24:AG24"/>
    <mergeCell ref="AH24:AJ24"/>
    <mergeCell ref="AK24:AM24"/>
    <mergeCell ref="EI20:EK20"/>
    <mergeCell ref="EL20:EN20"/>
    <mergeCell ref="EO20:EQ20"/>
    <mergeCell ref="ER20:ET20"/>
    <mergeCell ref="V22:X22"/>
    <mergeCell ref="Y22:AA22"/>
    <mergeCell ref="AB22:AD22"/>
    <mergeCell ref="AE22:AG22"/>
    <mergeCell ref="AH22:AJ22"/>
    <mergeCell ref="AK22:AM22"/>
    <mergeCell ref="DQ20:DS20"/>
    <mergeCell ref="DT20:DV20"/>
    <mergeCell ref="DW20:DY20"/>
    <mergeCell ref="DZ20:EB20"/>
    <mergeCell ref="EC20:EE20"/>
    <mergeCell ref="EF20:EH20"/>
    <mergeCell ref="CY20:DA20"/>
    <mergeCell ref="DB20:DD20"/>
    <mergeCell ref="DE20:DG20"/>
    <mergeCell ref="DH20:DJ20"/>
    <mergeCell ref="DK20:DM20"/>
    <mergeCell ref="DN20:DP20"/>
    <mergeCell ref="CG20:CI20"/>
    <mergeCell ref="CJ20:CL20"/>
    <mergeCell ref="ER18:ET18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DZ18:EB18"/>
    <mergeCell ref="EC18:EE18"/>
    <mergeCell ref="EF18:EH18"/>
    <mergeCell ref="EI18:EK18"/>
    <mergeCell ref="EL18:EN18"/>
    <mergeCell ref="EO18:EQ18"/>
    <mergeCell ref="DH18:DJ18"/>
    <mergeCell ref="DK18:DM18"/>
    <mergeCell ref="CM20:CO20"/>
    <mergeCell ref="CP20:CR20"/>
    <mergeCell ref="CS20:CU20"/>
    <mergeCell ref="CV20:CX20"/>
    <mergeCell ref="BO20:BQ20"/>
    <mergeCell ref="BR20:BT20"/>
    <mergeCell ref="DT18:DV18"/>
    <mergeCell ref="DW18:DY18"/>
    <mergeCell ref="CP18:CR18"/>
    <mergeCell ref="CS18:CU18"/>
    <mergeCell ref="CV18:CX18"/>
    <mergeCell ref="CY18:DA18"/>
    <mergeCell ref="DB18:DD18"/>
    <mergeCell ref="DE18:DG18"/>
    <mergeCell ref="AW20:AY20"/>
    <mergeCell ref="AZ20:BB20"/>
    <mergeCell ref="BC20:BE20"/>
    <mergeCell ref="BF20:BH20"/>
    <mergeCell ref="BI20:BK20"/>
    <mergeCell ref="BL20:BN20"/>
    <mergeCell ref="BU20:BW20"/>
    <mergeCell ref="BX20:BZ20"/>
    <mergeCell ref="CA20:CC20"/>
    <mergeCell ref="CD20:CF20"/>
    <mergeCell ref="CM18:CO18"/>
    <mergeCell ref="BF18:BH18"/>
    <mergeCell ref="BI18:BK18"/>
    <mergeCell ref="BL18:BN18"/>
    <mergeCell ref="BO18:BQ18"/>
    <mergeCell ref="BR18:BT18"/>
    <mergeCell ref="BU18:BW18"/>
    <mergeCell ref="DN18:DP18"/>
    <mergeCell ref="DQ18:DS18"/>
    <mergeCell ref="AW18:AY18"/>
    <mergeCell ref="AZ18:BB18"/>
    <mergeCell ref="BC18:BE18"/>
    <mergeCell ref="EI16:EK16"/>
    <mergeCell ref="EL16:EN16"/>
    <mergeCell ref="EO16:EQ16"/>
    <mergeCell ref="CV16:CX16"/>
    <mergeCell ref="BO16:BQ16"/>
    <mergeCell ref="BR16:BT16"/>
    <mergeCell ref="BU16:BW16"/>
    <mergeCell ref="BX16:BZ16"/>
    <mergeCell ref="CA16:CC16"/>
    <mergeCell ref="CD16:CF16"/>
    <mergeCell ref="AW16:AY16"/>
    <mergeCell ref="AZ16:BB16"/>
    <mergeCell ref="BC16:BE16"/>
    <mergeCell ref="BF16:BH16"/>
    <mergeCell ref="BI16:BK16"/>
    <mergeCell ref="BL16:BN16"/>
    <mergeCell ref="BX18:BZ18"/>
    <mergeCell ref="CA18:CC18"/>
    <mergeCell ref="CD18:CF18"/>
    <mergeCell ref="CG18:CI18"/>
    <mergeCell ref="CJ18:CL18"/>
    <mergeCell ref="ER16:ET16"/>
    <mergeCell ref="V18:X18"/>
    <mergeCell ref="Y18:AA18"/>
    <mergeCell ref="AB18:AD18"/>
    <mergeCell ref="AE18:AG18"/>
    <mergeCell ref="AH18:AJ18"/>
    <mergeCell ref="AK18:AM18"/>
    <mergeCell ref="DQ16:DS16"/>
    <mergeCell ref="DT16:DV16"/>
    <mergeCell ref="DW16:DY16"/>
    <mergeCell ref="DZ16:EB16"/>
    <mergeCell ref="EC16:EE16"/>
    <mergeCell ref="EF16:EH16"/>
    <mergeCell ref="CY16:DA16"/>
    <mergeCell ref="DB16:DD16"/>
    <mergeCell ref="DE16:DG16"/>
    <mergeCell ref="DH16:DJ16"/>
    <mergeCell ref="DK16:DM16"/>
    <mergeCell ref="DN16:DP16"/>
    <mergeCell ref="CG16:CI16"/>
    <mergeCell ref="CJ16:CL16"/>
    <mergeCell ref="CM16:CO16"/>
    <mergeCell ref="CP16:CR16"/>
    <mergeCell ref="CS16:CU16"/>
    <mergeCell ref="V14:X14"/>
    <mergeCell ref="Y14:AA14"/>
    <mergeCell ref="AB14:AD14"/>
    <mergeCell ref="AE14:AG14"/>
    <mergeCell ref="AK14:AM14"/>
    <mergeCell ref="AN14:AP14"/>
    <mergeCell ref="AQ14:AS14"/>
    <mergeCell ref="AT14:AV14"/>
    <mergeCell ref="AW14:AY14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BX9:BZ9"/>
    <mergeCell ref="CA9:CC9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W11:AY11"/>
    <mergeCell ref="V9:X9"/>
    <mergeCell ref="Y9:AA9"/>
    <mergeCell ref="AB9:AD9"/>
    <mergeCell ref="AE9:AG9"/>
    <mergeCell ref="AH9:AJ9"/>
    <mergeCell ref="AK9:AM9"/>
    <mergeCell ref="BF9:BH9"/>
    <mergeCell ref="BI9:BK9"/>
    <mergeCell ref="BL9:BN9"/>
    <mergeCell ref="AN9:AP9"/>
    <mergeCell ref="AQ9:AS9"/>
    <mergeCell ref="AT9:AV9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BX5:BZ5"/>
    <mergeCell ref="CA5:CC5"/>
    <mergeCell ref="BF5:BH5"/>
    <mergeCell ref="BI5:BK5"/>
    <mergeCell ref="BL5:BN5"/>
    <mergeCell ref="BO5:BQ5"/>
    <mergeCell ref="BR5:BT5"/>
    <mergeCell ref="BU5:BW5"/>
    <mergeCell ref="AW7:AY7"/>
    <mergeCell ref="AZ7:BB7"/>
    <mergeCell ref="BC7:BE7"/>
    <mergeCell ref="BF7:BH7"/>
    <mergeCell ref="BI7:BK7"/>
    <mergeCell ref="BL7:BN7"/>
    <mergeCell ref="BO7:BQ7"/>
    <mergeCell ref="BR7:BT7"/>
    <mergeCell ref="BU7:BW7"/>
    <mergeCell ref="BX7:BZ7"/>
    <mergeCell ref="CA7:CC7"/>
    <mergeCell ref="V2:X2"/>
    <mergeCell ref="Y2:AA2"/>
    <mergeCell ref="AB2:AD2"/>
    <mergeCell ref="AE2:AG2"/>
    <mergeCell ref="AH2:AJ2"/>
    <mergeCell ref="AK2:AM2"/>
    <mergeCell ref="AN5:AP5"/>
    <mergeCell ref="AQ5:AS5"/>
    <mergeCell ref="AT5:AV5"/>
    <mergeCell ref="V5:X5"/>
    <mergeCell ref="Y5:AA5"/>
    <mergeCell ref="AB5:AD5"/>
    <mergeCell ref="AE5:AG5"/>
    <mergeCell ref="AH5:AJ5"/>
    <mergeCell ref="AK5:AM5"/>
    <mergeCell ref="BO9:BQ9"/>
    <mergeCell ref="BR9:BT9"/>
    <mergeCell ref="BU9:BW9"/>
    <mergeCell ref="AN2:AP2"/>
    <mergeCell ref="AQ2:AS2"/>
    <mergeCell ref="AT2:AV2"/>
    <mergeCell ref="AW2:AY2"/>
    <mergeCell ref="AZ2:BB2"/>
    <mergeCell ref="BC2:BE2"/>
    <mergeCell ref="AW5:AY5"/>
    <mergeCell ref="AZ5:BB5"/>
    <mergeCell ref="BC5:BE5"/>
    <mergeCell ref="AW9:AY9"/>
    <mergeCell ref="AZ9:BB9"/>
    <mergeCell ref="BC9:BE9"/>
    <mergeCell ref="AZ14:BB14"/>
    <mergeCell ref="AN18:AP18"/>
    <mergeCell ref="AQ18:AS18"/>
    <mergeCell ref="AT18:AV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63"/>
  <sheetViews>
    <sheetView tabSelected="1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9.140625" style="1"/>
    <col min="2" max="2" width="22.5703125" style="1" customWidth="1"/>
    <col min="3" max="3" width="12.85546875" style="1" customWidth="1"/>
    <col min="4" max="4" width="11.28515625" style="1" customWidth="1"/>
    <col min="5" max="5" width="15.42578125" style="1" customWidth="1"/>
    <col min="6" max="6" width="16.5703125" style="1" customWidth="1"/>
    <col min="7" max="7" width="12.28515625" style="2" customWidth="1"/>
    <col min="8" max="8" width="9.5703125" style="2" customWidth="1"/>
    <col min="9" max="9" width="11.28515625" style="2" customWidth="1"/>
    <col min="10" max="10" width="16.140625" style="2" customWidth="1"/>
    <col min="11" max="11" width="28.85546875" style="1" customWidth="1"/>
    <col min="12" max="12" width="21.140625" style="1" customWidth="1"/>
    <col min="13" max="13" width="16.42578125" style="1" customWidth="1"/>
    <col min="14" max="14" width="10.140625" style="1" bestFit="1" customWidth="1"/>
    <col min="15" max="147" width="9.140625" style="1"/>
    <col min="148" max="148" width="19.42578125" style="1" customWidth="1"/>
    <col min="149" max="149" width="12.28515625" style="1" customWidth="1"/>
    <col min="150" max="150" width="9.5703125" style="1" customWidth="1"/>
    <col min="151" max="151" width="11.28515625" style="1" customWidth="1"/>
    <col min="152" max="152" width="11.85546875" style="1" customWidth="1"/>
    <col min="153" max="153" width="28.85546875" style="1" customWidth="1"/>
    <col min="154" max="154" width="21.140625" style="1" customWidth="1"/>
    <col min="155" max="155" width="0" style="1" hidden="1" customWidth="1"/>
    <col min="156" max="156" width="19.28515625" style="1" customWidth="1"/>
    <col min="157" max="403" width="9.140625" style="1"/>
    <col min="404" max="404" width="19.42578125" style="1" customWidth="1"/>
    <col min="405" max="405" width="12.28515625" style="1" customWidth="1"/>
    <col min="406" max="406" width="9.5703125" style="1" customWidth="1"/>
    <col min="407" max="407" width="11.28515625" style="1" customWidth="1"/>
    <col min="408" max="408" width="11.85546875" style="1" customWidth="1"/>
    <col min="409" max="409" width="28.85546875" style="1" customWidth="1"/>
    <col min="410" max="410" width="21.140625" style="1" customWidth="1"/>
    <col min="411" max="411" width="0" style="1" hidden="1" customWidth="1"/>
    <col min="412" max="412" width="19.28515625" style="1" customWidth="1"/>
    <col min="413" max="659" width="9.140625" style="1"/>
    <col min="660" max="660" width="19.42578125" style="1" customWidth="1"/>
    <col min="661" max="661" width="12.28515625" style="1" customWidth="1"/>
    <col min="662" max="662" width="9.5703125" style="1" customWidth="1"/>
    <col min="663" max="663" width="11.28515625" style="1" customWidth="1"/>
    <col min="664" max="664" width="11.85546875" style="1" customWidth="1"/>
    <col min="665" max="665" width="28.85546875" style="1" customWidth="1"/>
    <col min="666" max="666" width="21.140625" style="1" customWidth="1"/>
    <col min="667" max="667" width="0" style="1" hidden="1" customWidth="1"/>
    <col min="668" max="668" width="19.28515625" style="1" customWidth="1"/>
    <col min="669" max="915" width="9.140625" style="1"/>
    <col min="916" max="916" width="19.42578125" style="1" customWidth="1"/>
    <col min="917" max="917" width="12.28515625" style="1" customWidth="1"/>
    <col min="918" max="918" width="9.5703125" style="1" customWidth="1"/>
    <col min="919" max="919" width="11.28515625" style="1" customWidth="1"/>
    <col min="920" max="920" width="11.85546875" style="1" customWidth="1"/>
    <col min="921" max="921" width="28.85546875" style="1" customWidth="1"/>
    <col min="922" max="922" width="21.140625" style="1" customWidth="1"/>
    <col min="923" max="923" width="0" style="1" hidden="1" customWidth="1"/>
    <col min="924" max="924" width="19.28515625" style="1" customWidth="1"/>
    <col min="925" max="1171" width="9.140625" style="1"/>
    <col min="1172" max="1172" width="19.42578125" style="1" customWidth="1"/>
    <col min="1173" max="1173" width="12.28515625" style="1" customWidth="1"/>
    <col min="1174" max="1174" width="9.5703125" style="1" customWidth="1"/>
    <col min="1175" max="1175" width="11.28515625" style="1" customWidth="1"/>
    <col min="1176" max="1176" width="11.85546875" style="1" customWidth="1"/>
    <col min="1177" max="1177" width="28.85546875" style="1" customWidth="1"/>
    <col min="1178" max="1178" width="21.140625" style="1" customWidth="1"/>
    <col min="1179" max="1179" width="0" style="1" hidden="1" customWidth="1"/>
    <col min="1180" max="1180" width="19.28515625" style="1" customWidth="1"/>
    <col min="1181" max="1427" width="9.140625" style="1"/>
    <col min="1428" max="1428" width="19.42578125" style="1" customWidth="1"/>
    <col min="1429" max="1429" width="12.28515625" style="1" customWidth="1"/>
    <col min="1430" max="1430" width="9.5703125" style="1" customWidth="1"/>
    <col min="1431" max="1431" width="11.28515625" style="1" customWidth="1"/>
    <col min="1432" max="1432" width="11.85546875" style="1" customWidth="1"/>
    <col min="1433" max="1433" width="28.85546875" style="1" customWidth="1"/>
    <col min="1434" max="1434" width="21.140625" style="1" customWidth="1"/>
    <col min="1435" max="1435" width="0" style="1" hidden="1" customWidth="1"/>
    <col min="1436" max="1436" width="19.28515625" style="1" customWidth="1"/>
    <col min="1437" max="1683" width="9.140625" style="1"/>
    <col min="1684" max="1684" width="19.42578125" style="1" customWidth="1"/>
    <col min="1685" max="1685" width="12.28515625" style="1" customWidth="1"/>
    <col min="1686" max="1686" width="9.5703125" style="1" customWidth="1"/>
    <col min="1687" max="1687" width="11.28515625" style="1" customWidth="1"/>
    <col min="1688" max="1688" width="11.85546875" style="1" customWidth="1"/>
    <col min="1689" max="1689" width="28.85546875" style="1" customWidth="1"/>
    <col min="1690" max="1690" width="21.140625" style="1" customWidth="1"/>
    <col min="1691" max="1691" width="0" style="1" hidden="1" customWidth="1"/>
    <col min="1692" max="1692" width="19.28515625" style="1" customWidth="1"/>
    <col min="1693" max="1939" width="9.140625" style="1"/>
    <col min="1940" max="1940" width="19.42578125" style="1" customWidth="1"/>
    <col min="1941" max="1941" width="12.28515625" style="1" customWidth="1"/>
    <col min="1942" max="1942" width="9.5703125" style="1" customWidth="1"/>
    <col min="1943" max="1943" width="11.28515625" style="1" customWidth="1"/>
    <col min="1944" max="1944" width="11.85546875" style="1" customWidth="1"/>
    <col min="1945" max="1945" width="28.85546875" style="1" customWidth="1"/>
    <col min="1946" max="1946" width="21.140625" style="1" customWidth="1"/>
    <col min="1947" max="1947" width="0" style="1" hidden="1" customWidth="1"/>
    <col min="1948" max="1948" width="19.28515625" style="1" customWidth="1"/>
    <col min="1949" max="2195" width="9.140625" style="1"/>
    <col min="2196" max="2196" width="19.42578125" style="1" customWidth="1"/>
    <col min="2197" max="2197" width="12.28515625" style="1" customWidth="1"/>
    <col min="2198" max="2198" width="9.5703125" style="1" customWidth="1"/>
    <col min="2199" max="2199" width="11.28515625" style="1" customWidth="1"/>
    <col min="2200" max="2200" width="11.85546875" style="1" customWidth="1"/>
    <col min="2201" max="2201" width="28.85546875" style="1" customWidth="1"/>
    <col min="2202" max="2202" width="21.140625" style="1" customWidth="1"/>
    <col min="2203" max="2203" width="0" style="1" hidden="1" customWidth="1"/>
    <col min="2204" max="2204" width="19.28515625" style="1" customWidth="1"/>
    <col min="2205" max="2451" width="9.140625" style="1"/>
    <col min="2452" max="2452" width="19.42578125" style="1" customWidth="1"/>
    <col min="2453" max="2453" width="12.28515625" style="1" customWidth="1"/>
    <col min="2454" max="2454" width="9.5703125" style="1" customWidth="1"/>
    <col min="2455" max="2455" width="11.28515625" style="1" customWidth="1"/>
    <col min="2456" max="2456" width="11.85546875" style="1" customWidth="1"/>
    <col min="2457" max="2457" width="28.85546875" style="1" customWidth="1"/>
    <col min="2458" max="2458" width="21.140625" style="1" customWidth="1"/>
    <col min="2459" max="2459" width="0" style="1" hidden="1" customWidth="1"/>
    <col min="2460" max="2460" width="19.28515625" style="1" customWidth="1"/>
    <col min="2461" max="2707" width="9.140625" style="1"/>
    <col min="2708" max="2708" width="19.42578125" style="1" customWidth="1"/>
    <col min="2709" max="2709" width="12.28515625" style="1" customWidth="1"/>
    <col min="2710" max="2710" width="9.5703125" style="1" customWidth="1"/>
    <col min="2711" max="2711" width="11.28515625" style="1" customWidth="1"/>
    <col min="2712" max="2712" width="11.85546875" style="1" customWidth="1"/>
    <col min="2713" max="2713" width="28.85546875" style="1" customWidth="1"/>
    <col min="2714" max="2714" width="21.140625" style="1" customWidth="1"/>
    <col min="2715" max="2715" width="0" style="1" hidden="1" customWidth="1"/>
    <col min="2716" max="2716" width="19.28515625" style="1" customWidth="1"/>
    <col min="2717" max="2963" width="9.140625" style="1"/>
    <col min="2964" max="2964" width="19.42578125" style="1" customWidth="1"/>
    <col min="2965" max="2965" width="12.28515625" style="1" customWidth="1"/>
    <col min="2966" max="2966" width="9.5703125" style="1" customWidth="1"/>
    <col min="2967" max="2967" width="11.28515625" style="1" customWidth="1"/>
    <col min="2968" max="2968" width="11.85546875" style="1" customWidth="1"/>
    <col min="2969" max="2969" width="28.85546875" style="1" customWidth="1"/>
    <col min="2970" max="2970" width="21.140625" style="1" customWidth="1"/>
    <col min="2971" max="2971" width="0" style="1" hidden="1" customWidth="1"/>
    <col min="2972" max="2972" width="19.28515625" style="1" customWidth="1"/>
    <col min="2973" max="3219" width="9.140625" style="1"/>
    <col min="3220" max="3220" width="19.42578125" style="1" customWidth="1"/>
    <col min="3221" max="3221" width="12.28515625" style="1" customWidth="1"/>
    <col min="3222" max="3222" width="9.5703125" style="1" customWidth="1"/>
    <col min="3223" max="3223" width="11.28515625" style="1" customWidth="1"/>
    <col min="3224" max="3224" width="11.85546875" style="1" customWidth="1"/>
    <col min="3225" max="3225" width="28.85546875" style="1" customWidth="1"/>
    <col min="3226" max="3226" width="21.140625" style="1" customWidth="1"/>
    <col min="3227" max="3227" width="0" style="1" hidden="1" customWidth="1"/>
    <col min="3228" max="3228" width="19.28515625" style="1" customWidth="1"/>
    <col min="3229" max="3475" width="9.140625" style="1"/>
    <col min="3476" max="3476" width="19.42578125" style="1" customWidth="1"/>
    <col min="3477" max="3477" width="12.28515625" style="1" customWidth="1"/>
    <col min="3478" max="3478" width="9.5703125" style="1" customWidth="1"/>
    <col min="3479" max="3479" width="11.28515625" style="1" customWidth="1"/>
    <col min="3480" max="3480" width="11.85546875" style="1" customWidth="1"/>
    <col min="3481" max="3481" width="28.85546875" style="1" customWidth="1"/>
    <col min="3482" max="3482" width="21.140625" style="1" customWidth="1"/>
    <col min="3483" max="3483" width="0" style="1" hidden="1" customWidth="1"/>
    <col min="3484" max="3484" width="19.28515625" style="1" customWidth="1"/>
    <col min="3485" max="3731" width="9.140625" style="1"/>
    <col min="3732" max="3732" width="19.42578125" style="1" customWidth="1"/>
    <col min="3733" max="3733" width="12.28515625" style="1" customWidth="1"/>
    <col min="3734" max="3734" width="9.5703125" style="1" customWidth="1"/>
    <col min="3735" max="3735" width="11.28515625" style="1" customWidth="1"/>
    <col min="3736" max="3736" width="11.85546875" style="1" customWidth="1"/>
    <col min="3737" max="3737" width="28.85546875" style="1" customWidth="1"/>
    <col min="3738" max="3738" width="21.140625" style="1" customWidth="1"/>
    <col min="3739" max="3739" width="0" style="1" hidden="1" customWidth="1"/>
    <col min="3740" max="3740" width="19.28515625" style="1" customWidth="1"/>
    <col min="3741" max="3987" width="9.140625" style="1"/>
    <col min="3988" max="3988" width="19.42578125" style="1" customWidth="1"/>
    <col min="3989" max="3989" width="12.28515625" style="1" customWidth="1"/>
    <col min="3990" max="3990" width="9.5703125" style="1" customWidth="1"/>
    <col min="3991" max="3991" width="11.28515625" style="1" customWidth="1"/>
    <col min="3992" max="3992" width="11.85546875" style="1" customWidth="1"/>
    <col min="3993" max="3993" width="28.85546875" style="1" customWidth="1"/>
    <col min="3994" max="3994" width="21.140625" style="1" customWidth="1"/>
    <col min="3995" max="3995" width="0" style="1" hidden="1" customWidth="1"/>
    <col min="3996" max="3996" width="19.28515625" style="1" customWidth="1"/>
    <col min="3997" max="4243" width="9.140625" style="1"/>
    <col min="4244" max="4244" width="19.42578125" style="1" customWidth="1"/>
    <col min="4245" max="4245" width="12.28515625" style="1" customWidth="1"/>
    <col min="4246" max="4246" width="9.5703125" style="1" customWidth="1"/>
    <col min="4247" max="4247" width="11.28515625" style="1" customWidth="1"/>
    <col min="4248" max="4248" width="11.85546875" style="1" customWidth="1"/>
    <col min="4249" max="4249" width="28.85546875" style="1" customWidth="1"/>
    <col min="4250" max="4250" width="21.140625" style="1" customWidth="1"/>
    <col min="4251" max="4251" width="0" style="1" hidden="1" customWidth="1"/>
    <col min="4252" max="4252" width="19.28515625" style="1" customWidth="1"/>
    <col min="4253" max="4499" width="9.140625" style="1"/>
    <col min="4500" max="4500" width="19.42578125" style="1" customWidth="1"/>
    <col min="4501" max="4501" width="12.28515625" style="1" customWidth="1"/>
    <col min="4502" max="4502" width="9.5703125" style="1" customWidth="1"/>
    <col min="4503" max="4503" width="11.28515625" style="1" customWidth="1"/>
    <col min="4504" max="4504" width="11.85546875" style="1" customWidth="1"/>
    <col min="4505" max="4505" width="28.85546875" style="1" customWidth="1"/>
    <col min="4506" max="4506" width="21.140625" style="1" customWidth="1"/>
    <col min="4507" max="4507" width="0" style="1" hidden="1" customWidth="1"/>
    <col min="4508" max="4508" width="19.28515625" style="1" customWidth="1"/>
    <col min="4509" max="4755" width="9.140625" style="1"/>
    <col min="4756" max="4756" width="19.42578125" style="1" customWidth="1"/>
    <col min="4757" max="4757" width="12.28515625" style="1" customWidth="1"/>
    <col min="4758" max="4758" width="9.5703125" style="1" customWidth="1"/>
    <col min="4759" max="4759" width="11.28515625" style="1" customWidth="1"/>
    <col min="4760" max="4760" width="11.85546875" style="1" customWidth="1"/>
    <col min="4761" max="4761" width="28.85546875" style="1" customWidth="1"/>
    <col min="4762" max="4762" width="21.140625" style="1" customWidth="1"/>
    <col min="4763" max="4763" width="0" style="1" hidden="1" customWidth="1"/>
    <col min="4764" max="4764" width="19.28515625" style="1" customWidth="1"/>
    <col min="4765" max="5011" width="9.140625" style="1"/>
    <col min="5012" max="5012" width="19.42578125" style="1" customWidth="1"/>
    <col min="5013" max="5013" width="12.28515625" style="1" customWidth="1"/>
    <col min="5014" max="5014" width="9.5703125" style="1" customWidth="1"/>
    <col min="5015" max="5015" width="11.28515625" style="1" customWidth="1"/>
    <col min="5016" max="5016" width="11.85546875" style="1" customWidth="1"/>
    <col min="5017" max="5017" width="28.85546875" style="1" customWidth="1"/>
    <col min="5018" max="5018" width="21.140625" style="1" customWidth="1"/>
    <col min="5019" max="5019" width="0" style="1" hidden="1" customWidth="1"/>
    <col min="5020" max="5020" width="19.28515625" style="1" customWidth="1"/>
    <col min="5021" max="5267" width="9.140625" style="1"/>
    <col min="5268" max="5268" width="19.42578125" style="1" customWidth="1"/>
    <col min="5269" max="5269" width="12.28515625" style="1" customWidth="1"/>
    <col min="5270" max="5270" width="9.5703125" style="1" customWidth="1"/>
    <col min="5271" max="5271" width="11.28515625" style="1" customWidth="1"/>
    <col min="5272" max="5272" width="11.85546875" style="1" customWidth="1"/>
    <col min="5273" max="5273" width="28.85546875" style="1" customWidth="1"/>
    <col min="5274" max="5274" width="21.140625" style="1" customWidth="1"/>
    <col min="5275" max="5275" width="0" style="1" hidden="1" customWidth="1"/>
    <col min="5276" max="5276" width="19.28515625" style="1" customWidth="1"/>
    <col min="5277" max="5523" width="9.140625" style="1"/>
    <col min="5524" max="5524" width="19.42578125" style="1" customWidth="1"/>
    <col min="5525" max="5525" width="12.28515625" style="1" customWidth="1"/>
    <col min="5526" max="5526" width="9.5703125" style="1" customWidth="1"/>
    <col min="5527" max="5527" width="11.28515625" style="1" customWidth="1"/>
    <col min="5528" max="5528" width="11.85546875" style="1" customWidth="1"/>
    <col min="5529" max="5529" width="28.85546875" style="1" customWidth="1"/>
    <col min="5530" max="5530" width="21.140625" style="1" customWidth="1"/>
    <col min="5531" max="5531" width="0" style="1" hidden="1" customWidth="1"/>
    <col min="5532" max="5532" width="19.28515625" style="1" customWidth="1"/>
    <col min="5533" max="5779" width="9.140625" style="1"/>
    <col min="5780" max="5780" width="19.42578125" style="1" customWidth="1"/>
    <col min="5781" max="5781" width="12.28515625" style="1" customWidth="1"/>
    <col min="5782" max="5782" width="9.5703125" style="1" customWidth="1"/>
    <col min="5783" max="5783" width="11.28515625" style="1" customWidth="1"/>
    <col min="5784" max="5784" width="11.85546875" style="1" customWidth="1"/>
    <col min="5785" max="5785" width="28.85546875" style="1" customWidth="1"/>
    <col min="5786" max="5786" width="21.140625" style="1" customWidth="1"/>
    <col min="5787" max="5787" width="0" style="1" hidden="1" customWidth="1"/>
    <col min="5788" max="5788" width="19.28515625" style="1" customWidth="1"/>
    <col min="5789" max="6035" width="9.140625" style="1"/>
    <col min="6036" max="6036" width="19.42578125" style="1" customWidth="1"/>
    <col min="6037" max="6037" width="12.28515625" style="1" customWidth="1"/>
    <col min="6038" max="6038" width="9.5703125" style="1" customWidth="1"/>
    <col min="6039" max="6039" width="11.28515625" style="1" customWidth="1"/>
    <col min="6040" max="6040" width="11.85546875" style="1" customWidth="1"/>
    <col min="6041" max="6041" width="28.85546875" style="1" customWidth="1"/>
    <col min="6042" max="6042" width="21.140625" style="1" customWidth="1"/>
    <col min="6043" max="6043" width="0" style="1" hidden="1" customWidth="1"/>
    <col min="6044" max="6044" width="19.28515625" style="1" customWidth="1"/>
    <col min="6045" max="6291" width="9.140625" style="1"/>
    <col min="6292" max="6292" width="19.42578125" style="1" customWidth="1"/>
    <col min="6293" max="6293" width="12.28515625" style="1" customWidth="1"/>
    <col min="6294" max="6294" width="9.5703125" style="1" customWidth="1"/>
    <col min="6295" max="6295" width="11.28515625" style="1" customWidth="1"/>
    <col min="6296" max="6296" width="11.85546875" style="1" customWidth="1"/>
    <col min="6297" max="6297" width="28.85546875" style="1" customWidth="1"/>
    <col min="6298" max="6298" width="21.140625" style="1" customWidth="1"/>
    <col min="6299" max="6299" width="0" style="1" hidden="1" customWidth="1"/>
    <col min="6300" max="6300" width="19.28515625" style="1" customWidth="1"/>
    <col min="6301" max="6547" width="9.140625" style="1"/>
    <col min="6548" max="6548" width="19.42578125" style="1" customWidth="1"/>
    <col min="6549" max="6549" width="12.28515625" style="1" customWidth="1"/>
    <col min="6550" max="6550" width="9.5703125" style="1" customWidth="1"/>
    <col min="6551" max="6551" width="11.28515625" style="1" customWidth="1"/>
    <col min="6552" max="6552" width="11.85546875" style="1" customWidth="1"/>
    <col min="6553" max="6553" width="28.85546875" style="1" customWidth="1"/>
    <col min="6554" max="6554" width="21.140625" style="1" customWidth="1"/>
    <col min="6555" max="6555" width="0" style="1" hidden="1" customWidth="1"/>
    <col min="6556" max="6556" width="19.28515625" style="1" customWidth="1"/>
    <col min="6557" max="6803" width="9.140625" style="1"/>
    <col min="6804" max="6804" width="19.42578125" style="1" customWidth="1"/>
    <col min="6805" max="6805" width="12.28515625" style="1" customWidth="1"/>
    <col min="6806" max="6806" width="9.5703125" style="1" customWidth="1"/>
    <col min="6807" max="6807" width="11.28515625" style="1" customWidth="1"/>
    <col min="6808" max="6808" width="11.85546875" style="1" customWidth="1"/>
    <col min="6809" max="6809" width="28.85546875" style="1" customWidth="1"/>
    <col min="6810" max="6810" width="21.140625" style="1" customWidth="1"/>
    <col min="6811" max="6811" width="0" style="1" hidden="1" customWidth="1"/>
    <col min="6812" max="6812" width="19.28515625" style="1" customWidth="1"/>
    <col min="6813" max="7059" width="9.140625" style="1"/>
    <col min="7060" max="7060" width="19.42578125" style="1" customWidth="1"/>
    <col min="7061" max="7061" width="12.28515625" style="1" customWidth="1"/>
    <col min="7062" max="7062" width="9.5703125" style="1" customWidth="1"/>
    <col min="7063" max="7063" width="11.28515625" style="1" customWidth="1"/>
    <col min="7064" max="7064" width="11.85546875" style="1" customWidth="1"/>
    <col min="7065" max="7065" width="28.85546875" style="1" customWidth="1"/>
    <col min="7066" max="7066" width="21.140625" style="1" customWidth="1"/>
    <col min="7067" max="7067" width="0" style="1" hidden="1" customWidth="1"/>
    <col min="7068" max="7068" width="19.28515625" style="1" customWidth="1"/>
    <col min="7069" max="7315" width="9.140625" style="1"/>
    <col min="7316" max="7316" width="19.42578125" style="1" customWidth="1"/>
    <col min="7317" max="7317" width="12.28515625" style="1" customWidth="1"/>
    <col min="7318" max="7318" width="9.5703125" style="1" customWidth="1"/>
    <col min="7319" max="7319" width="11.28515625" style="1" customWidth="1"/>
    <col min="7320" max="7320" width="11.85546875" style="1" customWidth="1"/>
    <col min="7321" max="7321" width="28.85546875" style="1" customWidth="1"/>
    <col min="7322" max="7322" width="21.140625" style="1" customWidth="1"/>
    <col min="7323" max="7323" width="0" style="1" hidden="1" customWidth="1"/>
    <col min="7324" max="7324" width="19.28515625" style="1" customWidth="1"/>
    <col min="7325" max="7571" width="9.140625" style="1"/>
    <col min="7572" max="7572" width="19.42578125" style="1" customWidth="1"/>
    <col min="7573" max="7573" width="12.28515625" style="1" customWidth="1"/>
    <col min="7574" max="7574" width="9.5703125" style="1" customWidth="1"/>
    <col min="7575" max="7575" width="11.28515625" style="1" customWidth="1"/>
    <col min="7576" max="7576" width="11.85546875" style="1" customWidth="1"/>
    <col min="7577" max="7577" width="28.85546875" style="1" customWidth="1"/>
    <col min="7578" max="7578" width="21.140625" style="1" customWidth="1"/>
    <col min="7579" max="7579" width="0" style="1" hidden="1" customWidth="1"/>
    <col min="7580" max="7580" width="19.28515625" style="1" customWidth="1"/>
    <col min="7581" max="7827" width="9.140625" style="1"/>
    <col min="7828" max="7828" width="19.42578125" style="1" customWidth="1"/>
    <col min="7829" max="7829" width="12.28515625" style="1" customWidth="1"/>
    <col min="7830" max="7830" width="9.5703125" style="1" customWidth="1"/>
    <col min="7831" max="7831" width="11.28515625" style="1" customWidth="1"/>
    <col min="7832" max="7832" width="11.85546875" style="1" customWidth="1"/>
    <col min="7833" max="7833" width="28.85546875" style="1" customWidth="1"/>
    <col min="7834" max="7834" width="21.140625" style="1" customWidth="1"/>
    <col min="7835" max="7835" width="0" style="1" hidden="1" customWidth="1"/>
    <col min="7836" max="7836" width="19.28515625" style="1" customWidth="1"/>
    <col min="7837" max="8083" width="9.140625" style="1"/>
    <col min="8084" max="8084" width="19.42578125" style="1" customWidth="1"/>
    <col min="8085" max="8085" width="12.28515625" style="1" customWidth="1"/>
    <col min="8086" max="8086" width="9.5703125" style="1" customWidth="1"/>
    <col min="8087" max="8087" width="11.28515625" style="1" customWidth="1"/>
    <col min="8088" max="8088" width="11.85546875" style="1" customWidth="1"/>
    <col min="8089" max="8089" width="28.85546875" style="1" customWidth="1"/>
    <col min="8090" max="8090" width="21.140625" style="1" customWidth="1"/>
    <col min="8091" max="8091" width="0" style="1" hidden="1" customWidth="1"/>
    <col min="8092" max="8092" width="19.28515625" style="1" customWidth="1"/>
    <col min="8093" max="8339" width="9.140625" style="1"/>
    <col min="8340" max="8340" width="19.42578125" style="1" customWidth="1"/>
    <col min="8341" max="8341" width="12.28515625" style="1" customWidth="1"/>
    <col min="8342" max="8342" width="9.5703125" style="1" customWidth="1"/>
    <col min="8343" max="8343" width="11.28515625" style="1" customWidth="1"/>
    <col min="8344" max="8344" width="11.85546875" style="1" customWidth="1"/>
    <col min="8345" max="8345" width="28.85546875" style="1" customWidth="1"/>
    <col min="8346" max="8346" width="21.140625" style="1" customWidth="1"/>
    <col min="8347" max="8347" width="0" style="1" hidden="1" customWidth="1"/>
    <col min="8348" max="8348" width="19.28515625" style="1" customWidth="1"/>
    <col min="8349" max="8595" width="9.140625" style="1"/>
    <col min="8596" max="8596" width="19.42578125" style="1" customWidth="1"/>
    <col min="8597" max="8597" width="12.28515625" style="1" customWidth="1"/>
    <col min="8598" max="8598" width="9.5703125" style="1" customWidth="1"/>
    <col min="8599" max="8599" width="11.28515625" style="1" customWidth="1"/>
    <col min="8600" max="8600" width="11.85546875" style="1" customWidth="1"/>
    <col min="8601" max="8601" width="28.85546875" style="1" customWidth="1"/>
    <col min="8602" max="8602" width="21.140625" style="1" customWidth="1"/>
    <col min="8603" max="8603" width="0" style="1" hidden="1" customWidth="1"/>
    <col min="8604" max="8604" width="19.28515625" style="1" customWidth="1"/>
    <col min="8605" max="8851" width="9.140625" style="1"/>
    <col min="8852" max="8852" width="19.42578125" style="1" customWidth="1"/>
    <col min="8853" max="8853" width="12.28515625" style="1" customWidth="1"/>
    <col min="8854" max="8854" width="9.5703125" style="1" customWidth="1"/>
    <col min="8855" max="8855" width="11.28515625" style="1" customWidth="1"/>
    <col min="8856" max="8856" width="11.85546875" style="1" customWidth="1"/>
    <col min="8857" max="8857" width="28.85546875" style="1" customWidth="1"/>
    <col min="8858" max="8858" width="21.140625" style="1" customWidth="1"/>
    <col min="8859" max="8859" width="0" style="1" hidden="1" customWidth="1"/>
    <col min="8860" max="8860" width="19.28515625" style="1" customWidth="1"/>
    <col min="8861" max="9107" width="9.140625" style="1"/>
    <col min="9108" max="9108" width="19.42578125" style="1" customWidth="1"/>
    <col min="9109" max="9109" width="12.28515625" style="1" customWidth="1"/>
    <col min="9110" max="9110" width="9.5703125" style="1" customWidth="1"/>
    <col min="9111" max="9111" width="11.28515625" style="1" customWidth="1"/>
    <col min="9112" max="9112" width="11.85546875" style="1" customWidth="1"/>
    <col min="9113" max="9113" width="28.85546875" style="1" customWidth="1"/>
    <col min="9114" max="9114" width="21.140625" style="1" customWidth="1"/>
    <col min="9115" max="9115" width="0" style="1" hidden="1" customWidth="1"/>
    <col min="9116" max="9116" width="19.28515625" style="1" customWidth="1"/>
    <col min="9117" max="9363" width="9.140625" style="1"/>
    <col min="9364" max="9364" width="19.42578125" style="1" customWidth="1"/>
    <col min="9365" max="9365" width="12.28515625" style="1" customWidth="1"/>
    <col min="9366" max="9366" width="9.5703125" style="1" customWidth="1"/>
    <col min="9367" max="9367" width="11.28515625" style="1" customWidth="1"/>
    <col min="9368" max="9368" width="11.85546875" style="1" customWidth="1"/>
    <col min="9369" max="9369" width="28.85546875" style="1" customWidth="1"/>
    <col min="9370" max="9370" width="21.140625" style="1" customWidth="1"/>
    <col min="9371" max="9371" width="0" style="1" hidden="1" customWidth="1"/>
    <col min="9372" max="9372" width="19.28515625" style="1" customWidth="1"/>
    <col min="9373" max="9619" width="9.140625" style="1"/>
    <col min="9620" max="9620" width="19.42578125" style="1" customWidth="1"/>
    <col min="9621" max="9621" width="12.28515625" style="1" customWidth="1"/>
    <col min="9622" max="9622" width="9.5703125" style="1" customWidth="1"/>
    <col min="9623" max="9623" width="11.28515625" style="1" customWidth="1"/>
    <col min="9624" max="9624" width="11.85546875" style="1" customWidth="1"/>
    <col min="9625" max="9625" width="28.85546875" style="1" customWidth="1"/>
    <col min="9626" max="9626" width="21.140625" style="1" customWidth="1"/>
    <col min="9627" max="9627" width="0" style="1" hidden="1" customWidth="1"/>
    <col min="9628" max="9628" width="19.28515625" style="1" customWidth="1"/>
    <col min="9629" max="9875" width="9.140625" style="1"/>
    <col min="9876" max="9876" width="19.42578125" style="1" customWidth="1"/>
    <col min="9877" max="9877" width="12.28515625" style="1" customWidth="1"/>
    <col min="9878" max="9878" width="9.5703125" style="1" customWidth="1"/>
    <col min="9879" max="9879" width="11.28515625" style="1" customWidth="1"/>
    <col min="9880" max="9880" width="11.85546875" style="1" customWidth="1"/>
    <col min="9881" max="9881" width="28.85546875" style="1" customWidth="1"/>
    <col min="9882" max="9882" width="21.140625" style="1" customWidth="1"/>
    <col min="9883" max="9883" width="0" style="1" hidden="1" customWidth="1"/>
    <col min="9884" max="9884" width="19.28515625" style="1" customWidth="1"/>
    <col min="9885" max="10131" width="9.140625" style="1"/>
    <col min="10132" max="10132" width="19.42578125" style="1" customWidth="1"/>
    <col min="10133" max="10133" width="12.28515625" style="1" customWidth="1"/>
    <col min="10134" max="10134" width="9.5703125" style="1" customWidth="1"/>
    <col min="10135" max="10135" width="11.28515625" style="1" customWidth="1"/>
    <col min="10136" max="10136" width="11.85546875" style="1" customWidth="1"/>
    <col min="10137" max="10137" width="28.85546875" style="1" customWidth="1"/>
    <col min="10138" max="10138" width="21.140625" style="1" customWidth="1"/>
    <col min="10139" max="10139" width="0" style="1" hidden="1" customWidth="1"/>
    <col min="10140" max="10140" width="19.28515625" style="1" customWidth="1"/>
    <col min="10141" max="10387" width="9.140625" style="1"/>
    <col min="10388" max="10388" width="19.42578125" style="1" customWidth="1"/>
    <col min="10389" max="10389" width="12.28515625" style="1" customWidth="1"/>
    <col min="10390" max="10390" width="9.5703125" style="1" customWidth="1"/>
    <col min="10391" max="10391" width="11.28515625" style="1" customWidth="1"/>
    <col min="10392" max="10392" width="11.85546875" style="1" customWidth="1"/>
    <col min="10393" max="10393" width="28.85546875" style="1" customWidth="1"/>
    <col min="10394" max="10394" width="21.140625" style="1" customWidth="1"/>
    <col min="10395" max="10395" width="0" style="1" hidden="1" customWidth="1"/>
    <col min="10396" max="10396" width="19.28515625" style="1" customWidth="1"/>
    <col min="10397" max="10643" width="9.140625" style="1"/>
    <col min="10644" max="10644" width="19.42578125" style="1" customWidth="1"/>
    <col min="10645" max="10645" width="12.28515625" style="1" customWidth="1"/>
    <col min="10646" max="10646" width="9.5703125" style="1" customWidth="1"/>
    <col min="10647" max="10647" width="11.28515625" style="1" customWidth="1"/>
    <col min="10648" max="10648" width="11.85546875" style="1" customWidth="1"/>
    <col min="10649" max="10649" width="28.85546875" style="1" customWidth="1"/>
    <col min="10650" max="10650" width="21.140625" style="1" customWidth="1"/>
    <col min="10651" max="10651" width="0" style="1" hidden="1" customWidth="1"/>
    <col min="10652" max="10652" width="19.28515625" style="1" customWidth="1"/>
    <col min="10653" max="10899" width="9.140625" style="1"/>
    <col min="10900" max="10900" width="19.42578125" style="1" customWidth="1"/>
    <col min="10901" max="10901" width="12.28515625" style="1" customWidth="1"/>
    <col min="10902" max="10902" width="9.5703125" style="1" customWidth="1"/>
    <col min="10903" max="10903" width="11.28515625" style="1" customWidth="1"/>
    <col min="10904" max="10904" width="11.85546875" style="1" customWidth="1"/>
    <col min="10905" max="10905" width="28.85546875" style="1" customWidth="1"/>
    <col min="10906" max="10906" width="21.140625" style="1" customWidth="1"/>
    <col min="10907" max="10907" width="0" style="1" hidden="1" customWidth="1"/>
    <col min="10908" max="10908" width="19.28515625" style="1" customWidth="1"/>
    <col min="10909" max="11155" width="9.140625" style="1"/>
    <col min="11156" max="11156" width="19.42578125" style="1" customWidth="1"/>
    <col min="11157" max="11157" width="12.28515625" style="1" customWidth="1"/>
    <col min="11158" max="11158" width="9.5703125" style="1" customWidth="1"/>
    <col min="11159" max="11159" width="11.28515625" style="1" customWidth="1"/>
    <col min="11160" max="11160" width="11.85546875" style="1" customWidth="1"/>
    <col min="11161" max="11161" width="28.85546875" style="1" customWidth="1"/>
    <col min="11162" max="11162" width="21.140625" style="1" customWidth="1"/>
    <col min="11163" max="11163" width="0" style="1" hidden="1" customWidth="1"/>
    <col min="11164" max="11164" width="19.28515625" style="1" customWidth="1"/>
    <col min="11165" max="11411" width="9.140625" style="1"/>
    <col min="11412" max="11412" width="19.42578125" style="1" customWidth="1"/>
    <col min="11413" max="11413" width="12.28515625" style="1" customWidth="1"/>
    <col min="11414" max="11414" width="9.5703125" style="1" customWidth="1"/>
    <col min="11415" max="11415" width="11.28515625" style="1" customWidth="1"/>
    <col min="11416" max="11416" width="11.85546875" style="1" customWidth="1"/>
    <col min="11417" max="11417" width="28.85546875" style="1" customWidth="1"/>
    <col min="11418" max="11418" width="21.140625" style="1" customWidth="1"/>
    <col min="11419" max="11419" width="0" style="1" hidden="1" customWidth="1"/>
    <col min="11420" max="11420" width="19.28515625" style="1" customWidth="1"/>
    <col min="11421" max="11667" width="9.140625" style="1"/>
    <col min="11668" max="11668" width="19.42578125" style="1" customWidth="1"/>
    <col min="11669" max="11669" width="12.28515625" style="1" customWidth="1"/>
    <col min="11670" max="11670" width="9.5703125" style="1" customWidth="1"/>
    <col min="11671" max="11671" width="11.28515625" style="1" customWidth="1"/>
    <col min="11672" max="11672" width="11.85546875" style="1" customWidth="1"/>
    <col min="11673" max="11673" width="28.85546875" style="1" customWidth="1"/>
    <col min="11674" max="11674" width="21.140625" style="1" customWidth="1"/>
    <col min="11675" max="11675" width="0" style="1" hidden="1" customWidth="1"/>
    <col min="11676" max="11676" width="19.28515625" style="1" customWidth="1"/>
    <col min="11677" max="11923" width="9.140625" style="1"/>
    <col min="11924" max="11924" width="19.42578125" style="1" customWidth="1"/>
    <col min="11925" max="11925" width="12.28515625" style="1" customWidth="1"/>
    <col min="11926" max="11926" width="9.5703125" style="1" customWidth="1"/>
    <col min="11927" max="11927" width="11.28515625" style="1" customWidth="1"/>
    <col min="11928" max="11928" width="11.85546875" style="1" customWidth="1"/>
    <col min="11929" max="11929" width="28.85546875" style="1" customWidth="1"/>
    <col min="11930" max="11930" width="21.140625" style="1" customWidth="1"/>
    <col min="11931" max="11931" width="0" style="1" hidden="1" customWidth="1"/>
    <col min="11932" max="11932" width="19.28515625" style="1" customWidth="1"/>
    <col min="11933" max="12179" width="9.140625" style="1"/>
    <col min="12180" max="12180" width="19.42578125" style="1" customWidth="1"/>
    <col min="12181" max="12181" width="12.28515625" style="1" customWidth="1"/>
    <col min="12182" max="12182" width="9.5703125" style="1" customWidth="1"/>
    <col min="12183" max="12183" width="11.28515625" style="1" customWidth="1"/>
    <col min="12184" max="12184" width="11.85546875" style="1" customWidth="1"/>
    <col min="12185" max="12185" width="28.85546875" style="1" customWidth="1"/>
    <col min="12186" max="12186" width="21.140625" style="1" customWidth="1"/>
    <col min="12187" max="12187" width="0" style="1" hidden="1" customWidth="1"/>
    <col min="12188" max="12188" width="19.28515625" style="1" customWidth="1"/>
    <col min="12189" max="12435" width="9.140625" style="1"/>
    <col min="12436" max="12436" width="19.42578125" style="1" customWidth="1"/>
    <col min="12437" max="12437" width="12.28515625" style="1" customWidth="1"/>
    <col min="12438" max="12438" width="9.5703125" style="1" customWidth="1"/>
    <col min="12439" max="12439" width="11.28515625" style="1" customWidth="1"/>
    <col min="12440" max="12440" width="11.85546875" style="1" customWidth="1"/>
    <col min="12441" max="12441" width="28.85546875" style="1" customWidth="1"/>
    <col min="12442" max="12442" width="21.140625" style="1" customWidth="1"/>
    <col min="12443" max="12443" width="0" style="1" hidden="1" customWidth="1"/>
    <col min="12444" max="12444" width="19.28515625" style="1" customWidth="1"/>
    <col min="12445" max="12691" width="9.140625" style="1"/>
    <col min="12692" max="12692" width="19.42578125" style="1" customWidth="1"/>
    <col min="12693" max="12693" width="12.28515625" style="1" customWidth="1"/>
    <col min="12694" max="12694" width="9.5703125" style="1" customWidth="1"/>
    <col min="12695" max="12695" width="11.28515625" style="1" customWidth="1"/>
    <col min="12696" max="12696" width="11.85546875" style="1" customWidth="1"/>
    <col min="12697" max="12697" width="28.85546875" style="1" customWidth="1"/>
    <col min="12698" max="12698" width="21.140625" style="1" customWidth="1"/>
    <col min="12699" max="12699" width="0" style="1" hidden="1" customWidth="1"/>
    <col min="12700" max="12700" width="19.28515625" style="1" customWidth="1"/>
    <col min="12701" max="12947" width="9.140625" style="1"/>
    <col min="12948" max="12948" width="19.42578125" style="1" customWidth="1"/>
    <col min="12949" max="12949" width="12.28515625" style="1" customWidth="1"/>
    <col min="12950" max="12950" width="9.5703125" style="1" customWidth="1"/>
    <col min="12951" max="12951" width="11.28515625" style="1" customWidth="1"/>
    <col min="12952" max="12952" width="11.85546875" style="1" customWidth="1"/>
    <col min="12953" max="12953" width="28.85546875" style="1" customWidth="1"/>
    <col min="12954" max="12954" width="21.140625" style="1" customWidth="1"/>
    <col min="12955" max="12955" width="0" style="1" hidden="1" customWidth="1"/>
    <col min="12956" max="12956" width="19.28515625" style="1" customWidth="1"/>
    <col min="12957" max="13203" width="9.140625" style="1"/>
    <col min="13204" max="13204" width="19.42578125" style="1" customWidth="1"/>
    <col min="13205" max="13205" width="12.28515625" style="1" customWidth="1"/>
    <col min="13206" max="13206" width="9.5703125" style="1" customWidth="1"/>
    <col min="13207" max="13207" width="11.28515625" style="1" customWidth="1"/>
    <col min="13208" max="13208" width="11.85546875" style="1" customWidth="1"/>
    <col min="13209" max="13209" width="28.85546875" style="1" customWidth="1"/>
    <col min="13210" max="13210" width="21.140625" style="1" customWidth="1"/>
    <col min="13211" max="13211" width="0" style="1" hidden="1" customWidth="1"/>
    <col min="13212" max="13212" width="19.28515625" style="1" customWidth="1"/>
    <col min="13213" max="13459" width="9.140625" style="1"/>
    <col min="13460" max="13460" width="19.42578125" style="1" customWidth="1"/>
    <col min="13461" max="13461" width="12.28515625" style="1" customWidth="1"/>
    <col min="13462" max="13462" width="9.5703125" style="1" customWidth="1"/>
    <col min="13463" max="13463" width="11.28515625" style="1" customWidth="1"/>
    <col min="13464" max="13464" width="11.85546875" style="1" customWidth="1"/>
    <col min="13465" max="13465" width="28.85546875" style="1" customWidth="1"/>
    <col min="13466" max="13466" width="21.140625" style="1" customWidth="1"/>
    <col min="13467" max="13467" width="0" style="1" hidden="1" customWidth="1"/>
    <col min="13468" max="13468" width="19.28515625" style="1" customWidth="1"/>
    <col min="13469" max="13715" width="9.140625" style="1"/>
    <col min="13716" max="13716" width="19.42578125" style="1" customWidth="1"/>
    <col min="13717" max="13717" width="12.28515625" style="1" customWidth="1"/>
    <col min="13718" max="13718" width="9.5703125" style="1" customWidth="1"/>
    <col min="13719" max="13719" width="11.28515625" style="1" customWidth="1"/>
    <col min="13720" max="13720" width="11.85546875" style="1" customWidth="1"/>
    <col min="13721" max="13721" width="28.85546875" style="1" customWidth="1"/>
    <col min="13722" max="13722" width="21.140625" style="1" customWidth="1"/>
    <col min="13723" max="13723" width="0" style="1" hidden="1" customWidth="1"/>
    <col min="13724" max="13724" width="19.28515625" style="1" customWidth="1"/>
    <col min="13725" max="13971" width="9.140625" style="1"/>
    <col min="13972" max="13972" width="19.42578125" style="1" customWidth="1"/>
    <col min="13973" max="13973" width="12.28515625" style="1" customWidth="1"/>
    <col min="13974" max="13974" width="9.5703125" style="1" customWidth="1"/>
    <col min="13975" max="13975" width="11.28515625" style="1" customWidth="1"/>
    <col min="13976" max="13976" width="11.85546875" style="1" customWidth="1"/>
    <col min="13977" max="13977" width="28.85546875" style="1" customWidth="1"/>
    <col min="13978" max="13978" width="21.140625" style="1" customWidth="1"/>
    <col min="13979" max="13979" width="0" style="1" hidden="1" customWidth="1"/>
    <col min="13980" max="13980" width="19.28515625" style="1" customWidth="1"/>
    <col min="13981" max="14227" width="9.140625" style="1"/>
    <col min="14228" max="14228" width="19.42578125" style="1" customWidth="1"/>
    <col min="14229" max="14229" width="12.28515625" style="1" customWidth="1"/>
    <col min="14230" max="14230" width="9.5703125" style="1" customWidth="1"/>
    <col min="14231" max="14231" width="11.28515625" style="1" customWidth="1"/>
    <col min="14232" max="14232" width="11.85546875" style="1" customWidth="1"/>
    <col min="14233" max="14233" width="28.85546875" style="1" customWidth="1"/>
    <col min="14234" max="14234" width="21.140625" style="1" customWidth="1"/>
    <col min="14235" max="14235" width="0" style="1" hidden="1" customWidth="1"/>
    <col min="14236" max="14236" width="19.28515625" style="1" customWidth="1"/>
    <col min="14237" max="14483" width="9.140625" style="1"/>
    <col min="14484" max="14484" width="19.42578125" style="1" customWidth="1"/>
    <col min="14485" max="14485" width="12.28515625" style="1" customWidth="1"/>
    <col min="14486" max="14486" width="9.5703125" style="1" customWidth="1"/>
    <col min="14487" max="14487" width="11.28515625" style="1" customWidth="1"/>
    <col min="14488" max="14488" width="11.85546875" style="1" customWidth="1"/>
    <col min="14489" max="14489" width="28.85546875" style="1" customWidth="1"/>
    <col min="14490" max="14490" width="21.140625" style="1" customWidth="1"/>
    <col min="14491" max="14491" width="0" style="1" hidden="1" customWidth="1"/>
    <col min="14492" max="14492" width="19.28515625" style="1" customWidth="1"/>
    <col min="14493" max="14739" width="9.140625" style="1"/>
    <col min="14740" max="14740" width="19.42578125" style="1" customWidth="1"/>
    <col min="14741" max="14741" width="12.28515625" style="1" customWidth="1"/>
    <col min="14742" max="14742" width="9.5703125" style="1" customWidth="1"/>
    <col min="14743" max="14743" width="11.28515625" style="1" customWidth="1"/>
    <col min="14744" max="14744" width="11.85546875" style="1" customWidth="1"/>
    <col min="14745" max="14745" width="28.85546875" style="1" customWidth="1"/>
    <col min="14746" max="14746" width="21.140625" style="1" customWidth="1"/>
    <col min="14747" max="14747" width="0" style="1" hidden="1" customWidth="1"/>
    <col min="14748" max="14748" width="19.28515625" style="1" customWidth="1"/>
    <col min="14749" max="14995" width="9.140625" style="1"/>
    <col min="14996" max="14996" width="19.42578125" style="1" customWidth="1"/>
    <col min="14997" max="14997" width="12.28515625" style="1" customWidth="1"/>
    <col min="14998" max="14998" width="9.5703125" style="1" customWidth="1"/>
    <col min="14999" max="14999" width="11.28515625" style="1" customWidth="1"/>
    <col min="15000" max="15000" width="11.85546875" style="1" customWidth="1"/>
    <col min="15001" max="15001" width="28.85546875" style="1" customWidth="1"/>
    <col min="15002" max="15002" width="21.140625" style="1" customWidth="1"/>
    <col min="15003" max="15003" width="0" style="1" hidden="1" customWidth="1"/>
    <col min="15004" max="15004" width="19.28515625" style="1" customWidth="1"/>
    <col min="15005" max="15251" width="9.140625" style="1"/>
    <col min="15252" max="15252" width="19.42578125" style="1" customWidth="1"/>
    <col min="15253" max="15253" width="12.28515625" style="1" customWidth="1"/>
    <col min="15254" max="15254" width="9.5703125" style="1" customWidth="1"/>
    <col min="15255" max="15255" width="11.28515625" style="1" customWidth="1"/>
    <col min="15256" max="15256" width="11.85546875" style="1" customWidth="1"/>
    <col min="15257" max="15257" width="28.85546875" style="1" customWidth="1"/>
    <col min="15258" max="15258" width="21.140625" style="1" customWidth="1"/>
    <col min="15259" max="15259" width="0" style="1" hidden="1" customWidth="1"/>
    <col min="15260" max="15260" width="19.28515625" style="1" customWidth="1"/>
    <col min="15261" max="15507" width="9.140625" style="1"/>
    <col min="15508" max="15508" width="19.42578125" style="1" customWidth="1"/>
    <col min="15509" max="15509" width="12.28515625" style="1" customWidth="1"/>
    <col min="15510" max="15510" width="9.5703125" style="1" customWidth="1"/>
    <col min="15511" max="15511" width="11.28515625" style="1" customWidth="1"/>
    <col min="15512" max="15512" width="11.85546875" style="1" customWidth="1"/>
    <col min="15513" max="15513" width="28.85546875" style="1" customWidth="1"/>
    <col min="15514" max="15514" width="21.140625" style="1" customWidth="1"/>
    <col min="15515" max="15515" width="0" style="1" hidden="1" customWidth="1"/>
    <col min="15516" max="15516" width="19.28515625" style="1" customWidth="1"/>
    <col min="15517" max="15763" width="9.140625" style="1"/>
    <col min="15764" max="15764" width="19.42578125" style="1" customWidth="1"/>
    <col min="15765" max="15765" width="12.28515625" style="1" customWidth="1"/>
    <col min="15766" max="15766" width="9.5703125" style="1" customWidth="1"/>
    <col min="15767" max="15767" width="11.28515625" style="1" customWidth="1"/>
    <col min="15768" max="15768" width="11.85546875" style="1" customWidth="1"/>
    <col min="15769" max="15769" width="28.85546875" style="1" customWidth="1"/>
    <col min="15770" max="15770" width="21.140625" style="1" customWidth="1"/>
    <col min="15771" max="15771" width="0" style="1" hidden="1" customWidth="1"/>
    <col min="15772" max="15772" width="19.28515625" style="1" customWidth="1"/>
    <col min="15773" max="16019" width="9.140625" style="1"/>
    <col min="16020" max="16020" width="19.42578125" style="1" customWidth="1"/>
    <col min="16021" max="16021" width="12.28515625" style="1" customWidth="1"/>
    <col min="16022" max="16022" width="9.5703125" style="1" customWidth="1"/>
    <col min="16023" max="16023" width="11.28515625" style="1" customWidth="1"/>
    <col min="16024" max="16024" width="11.85546875" style="1" customWidth="1"/>
    <col min="16025" max="16025" width="28.85546875" style="1" customWidth="1"/>
    <col min="16026" max="16026" width="21.140625" style="1" customWidth="1"/>
    <col min="16027" max="16027" width="0" style="1" hidden="1" customWidth="1"/>
    <col min="16028" max="16028" width="19.28515625" style="1" customWidth="1"/>
    <col min="16029" max="16384" width="9.140625" style="1"/>
  </cols>
  <sheetData>
    <row r="1" spans="1:14" ht="91.5" customHeight="1" x14ac:dyDescent="0.25">
      <c r="A1" s="23">
        <v>1</v>
      </c>
      <c r="B1" s="23"/>
      <c r="C1" s="24" t="str">
        <f ca="1">CONCATENATE("Сегодня ",TEXT(TODAY(),"дддд, "),TEXT(TODAY(),"[$-FC19]Д ММММ ГГГГ \го\да\."))</f>
        <v>Сегодня понедельник, 7 апреля 2014 года.</v>
      </c>
      <c r="D1" s="24">
        <f t="shared" ref="D1:M1" ca="1" si="0">TODAY()</f>
        <v>41736</v>
      </c>
      <c r="E1" s="24">
        <f t="shared" ca="1" si="0"/>
        <v>41736</v>
      </c>
      <c r="F1" s="24">
        <f t="shared" ca="1" si="0"/>
        <v>41736</v>
      </c>
      <c r="G1" s="24">
        <f t="shared" ca="1" si="0"/>
        <v>41736</v>
      </c>
      <c r="H1" s="24">
        <f t="shared" ca="1" si="0"/>
        <v>41736</v>
      </c>
      <c r="I1" s="24">
        <f t="shared" ca="1" si="0"/>
        <v>41736</v>
      </c>
      <c r="J1" s="24">
        <f t="shared" ca="1" si="0"/>
        <v>41736</v>
      </c>
      <c r="K1" s="24">
        <f t="shared" ca="1" si="0"/>
        <v>41736</v>
      </c>
      <c r="L1" s="24">
        <f t="shared" ca="1" si="0"/>
        <v>41736</v>
      </c>
      <c r="M1" s="24">
        <f t="shared" ca="1" si="0"/>
        <v>41736</v>
      </c>
      <c r="N1" s="27">
        <f ca="1">TODAY()</f>
        <v>41736</v>
      </c>
    </row>
    <row r="2" spans="1:14" s="8" customFormat="1" ht="34.5" customHeight="1" x14ac:dyDescent="0.2">
      <c r="B2" s="8" t="s">
        <v>47</v>
      </c>
      <c r="C2" s="8" t="s">
        <v>48</v>
      </c>
      <c r="D2" s="8" t="s">
        <v>49</v>
      </c>
      <c r="E2" s="8" t="s">
        <v>50</v>
      </c>
      <c r="F2" s="8" t="s">
        <v>40</v>
      </c>
      <c r="G2" s="8" t="s">
        <v>46</v>
      </c>
      <c r="H2" s="8" t="s">
        <v>45</v>
      </c>
      <c r="I2" s="8" t="s">
        <v>44</v>
      </c>
      <c r="J2" s="8" t="s">
        <v>43</v>
      </c>
      <c r="K2" s="8" t="s">
        <v>42</v>
      </c>
      <c r="L2" s="8" t="s">
        <v>41</v>
      </c>
      <c r="M2" s="8" t="s">
        <v>51</v>
      </c>
    </row>
    <row r="3" spans="1:14" s="5" customFormat="1" ht="45" x14ac:dyDescent="0.2">
      <c r="A3" s="13">
        <v>1</v>
      </c>
      <c r="B3" s="7" t="s">
        <v>39</v>
      </c>
      <c r="C3" s="7" t="str">
        <f>LEFT(B3,SEARCH(" ",B3,1)-1)</f>
        <v>Иванов</v>
      </c>
      <c r="D3" s="7" t="str">
        <f>IF(ISERROR(SEARCH(" ", RIGHT(B3, LEN(B3) - SEARCH(" ", B3, 1)), 1)) = TRUE, "", LEFT(RIGHT(B3,LEN(B3) - SEARCH(" ", B3, 1)), SEARCH(" ", RIGHT(B3, LEN(B3) - SEARCH(" ", B3, 1)), 1) - 1))</f>
        <v>Иван</v>
      </c>
      <c r="E3" s="7" t="str">
        <f>RIGHT(B3,LEN(B3)-LEN(C3)-LEN(D3)-IF(D3="",1,2))</f>
        <v>Иванович</v>
      </c>
      <c r="F3" s="7" t="str">
        <f>MID(B3,1,SEARCH(" ",B3)-1)&amp;" "&amp;MID(B3,SEARCH(" ",B3)+1,1)&amp;"."&amp;MID(B3,SEARCH(" ",B3,SEARCH(" ",B3)+1)+1,1)&amp;"."</f>
        <v>Иванов И.И.</v>
      </c>
      <c r="G3" s="6">
        <v>24147</v>
      </c>
      <c r="H3" s="7">
        <v>6507</v>
      </c>
      <c r="I3" s="7">
        <v>401091</v>
      </c>
      <c r="J3" s="6">
        <v>38552</v>
      </c>
      <c r="K3" s="7" t="s">
        <v>4</v>
      </c>
      <c r="L3" s="7" t="s">
        <v>38</v>
      </c>
      <c r="M3" s="14">
        <v>124578963248</v>
      </c>
    </row>
    <row r="4" spans="1:14" s="5" customFormat="1" ht="45" x14ac:dyDescent="0.2">
      <c r="A4" s="13">
        <v>2</v>
      </c>
      <c r="B4" s="7" t="s">
        <v>37</v>
      </c>
      <c r="C4" s="7" t="str">
        <f t="shared" ref="C4:C19" si="1">LEFT(B4,SEARCH(" ",B4,1)-1)</f>
        <v>Достоевский</v>
      </c>
      <c r="D4" s="7" t="str">
        <f t="shared" ref="D4:D19" si="2">IF(ISERROR(SEARCH(" ", RIGHT(B4, LEN(B4) - SEARCH(" ", B4, 1)), 1)) = TRUE, "", LEFT(RIGHT(B4,LEN(B4) - SEARCH(" ", B4, 1)), SEARCH(" ", RIGHT(B4, LEN(B4) - SEARCH(" ", B4, 1)), 1) - 1))</f>
        <v>Эргешали</v>
      </c>
      <c r="E4" s="7" t="str">
        <f t="shared" ref="E4:E19" si="3">RIGHT(B4,LEN(B4)-LEN(C4)-LEN(D4)-IF(D4="",1,2))</f>
        <v>Бактиярович</v>
      </c>
      <c r="F4" s="7" t="str">
        <f t="shared" ref="F4:F19" si="4">MID(B4,1,SEARCH(" ",B4)-1)&amp;" "&amp;MID(B4,SEARCH(" ",B4)+1,1)&amp;"."&amp;MID(B4,SEARCH(" ",B4,SEARCH(" ",B4)+1)+1,1)&amp;"."</f>
        <v>Достоевский Э.Б.</v>
      </c>
      <c r="G4" s="6">
        <v>24864</v>
      </c>
      <c r="H4" s="7"/>
      <c r="I4" s="7">
        <v>23350327</v>
      </c>
      <c r="J4" s="6">
        <v>37145</v>
      </c>
      <c r="K4" s="7" t="s">
        <v>36</v>
      </c>
      <c r="L4" s="7" t="s">
        <v>35</v>
      </c>
      <c r="M4" s="14">
        <v>124578963291</v>
      </c>
    </row>
    <row r="5" spans="1:14" s="5" customFormat="1" ht="30" x14ac:dyDescent="0.2">
      <c r="A5" s="13">
        <v>3</v>
      </c>
      <c r="B5" s="7" t="s">
        <v>34</v>
      </c>
      <c r="C5" s="7" t="str">
        <f t="shared" si="1"/>
        <v>Купитман</v>
      </c>
      <c r="D5" s="7" t="str">
        <f t="shared" si="2"/>
        <v>Иван</v>
      </c>
      <c r="E5" s="7" t="str">
        <f t="shared" si="3"/>
        <v>Натанович</v>
      </c>
      <c r="F5" s="7" t="str">
        <f t="shared" si="4"/>
        <v>Купитман И.Н.</v>
      </c>
      <c r="G5" s="6">
        <v>25581</v>
      </c>
      <c r="H5" s="7">
        <v>6509</v>
      </c>
      <c r="I5" s="7">
        <v>731703</v>
      </c>
      <c r="J5" s="6">
        <v>38660</v>
      </c>
      <c r="K5" s="7" t="s">
        <v>1</v>
      </c>
      <c r="L5" s="7" t="s">
        <v>33</v>
      </c>
      <c r="M5" s="14">
        <v>124578963334</v>
      </c>
    </row>
    <row r="6" spans="1:14" s="5" customFormat="1" ht="30" x14ac:dyDescent="0.2">
      <c r="A6" s="13">
        <v>4</v>
      </c>
      <c r="B6" s="7" t="s">
        <v>32</v>
      </c>
      <c r="C6" s="7" t="str">
        <f t="shared" si="1"/>
        <v>Кисегач</v>
      </c>
      <c r="D6" s="7" t="str">
        <f t="shared" si="2"/>
        <v>Анстасия</v>
      </c>
      <c r="E6" s="7" t="str">
        <f t="shared" si="3"/>
        <v>Константиновна</v>
      </c>
      <c r="F6" s="7" t="str">
        <f t="shared" si="4"/>
        <v>Кисегач А.К.</v>
      </c>
      <c r="G6" s="6">
        <v>26298</v>
      </c>
      <c r="H6" s="7">
        <v>6510</v>
      </c>
      <c r="I6" s="7">
        <v>448568</v>
      </c>
      <c r="J6" s="6">
        <v>38714</v>
      </c>
      <c r="K6" s="7" t="s">
        <v>7</v>
      </c>
      <c r="L6" s="7" t="s">
        <v>31</v>
      </c>
      <c r="M6" s="14">
        <v>124578963377</v>
      </c>
    </row>
    <row r="7" spans="1:14" s="5" customFormat="1" ht="45" x14ac:dyDescent="0.2">
      <c r="A7" s="13">
        <v>5</v>
      </c>
      <c r="B7" s="7" t="s">
        <v>30</v>
      </c>
      <c r="C7" s="7" t="str">
        <f t="shared" si="1"/>
        <v>Черноус</v>
      </c>
      <c r="D7" s="7" t="str">
        <f t="shared" si="2"/>
        <v>Варвара</v>
      </c>
      <c r="E7" s="7" t="str">
        <f t="shared" si="3"/>
        <v>Николаевна</v>
      </c>
      <c r="F7" s="7" t="str">
        <f t="shared" si="4"/>
        <v>Черноус В.Н.</v>
      </c>
      <c r="G7" s="6">
        <v>27015</v>
      </c>
      <c r="H7" s="7">
        <v>6511</v>
      </c>
      <c r="I7" s="7">
        <v>673960</v>
      </c>
      <c r="J7" s="6">
        <v>38768</v>
      </c>
      <c r="K7" s="7" t="s">
        <v>12</v>
      </c>
      <c r="L7" s="7" t="s">
        <v>29</v>
      </c>
      <c r="M7" s="14">
        <v>124578963420</v>
      </c>
    </row>
    <row r="8" spans="1:14" s="5" customFormat="1" ht="30" x14ac:dyDescent="0.2">
      <c r="A8" s="13">
        <v>6</v>
      </c>
      <c r="B8" s="7" t="s">
        <v>28</v>
      </c>
      <c r="C8" s="7" t="str">
        <f t="shared" si="1"/>
        <v>Быков</v>
      </c>
      <c r="D8" s="7" t="str">
        <f t="shared" si="2"/>
        <v>Андрей</v>
      </c>
      <c r="E8" s="7" t="str">
        <f t="shared" si="3"/>
        <v>Евгеньевич</v>
      </c>
      <c r="F8" s="7" t="str">
        <f t="shared" si="4"/>
        <v>Быков А.Е.</v>
      </c>
      <c r="G8" s="6">
        <v>27732</v>
      </c>
      <c r="H8" s="7">
        <v>6512</v>
      </c>
      <c r="I8" s="7">
        <v>689352</v>
      </c>
      <c r="J8" s="6">
        <v>38822</v>
      </c>
      <c r="K8" s="7" t="s">
        <v>7</v>
      </c>
      <c r="L8" s="7" t="s">
        <v>27</v>
      </c>
      <c r="M8" s="14">
        <v>124578963463</v>
      </c>
    </row>
    <row r="9" spans="1:14" s="5" customFormat="1" ht="45" x14ac:dyDescent="0.2">
      <c r="A9" s="13">
        <v>7</v>
      </c>
      <c r="B9" s="7" t="s">
        <v>26</v>
      </c>
      <c r="C9" s="7" t="str">
        <f t="shared" si="1"/>
        <v>Романенко</v>
      </c>
      <c r="D9" s="7" t="str">
        <f t="shared" si="2"/>
        <v>Глеб</v>
      </c>
      <c r="E9" s="7" t="str">
        <f t="shared" si="3"/>
        <v>Викторович</v>
      </c>
      <c r="F9" s="7" t="str">
        <f t="shared" si="4"/>
        <v>Романенко Г.В.</v>
      </c>
      <c r="G9" s="6">
        <v>28449</v>
      </c>
      <c r="H9" s="7">
        <v>6513</v>
      </c>
      <c r="I9" s="7">
        <v>704744</v>
      </c>
      <c r="J9" s="6">
        <v>38876</v>
      </c>
      <c r="K9" s="7" t="s">
        <v>7</v>
      </c>
      <c r="L9" s="7" t="s">
        <v>25</v>
      </c>
      <c r="M9" s="14">
        <v>124578963506</v>
      </c>
    </row>
    <row r="10" spans="1:14" s="5" customFormat="1" ht="45" x14ac:dyDescent="0.2">
      <c r="A10" s="13">
        <v>8</v>
      </c>
      <c r="B10" s="7" t="s">
        <v>24</v>
      </c>
      <c r="C10" s="7" t="str">
        <f t="shared" si="1"/>
        <v>Лобанов</v>
      </c>
      <c r="D10" s="7" t="str">
        <f t="shared" si="2"/>
        <v>Семен</v>
      </c>
      <c r="E10" s="7" t="str">
        <f t="shared" si="3"/>
        <v>Семенович</v>
      </c>
      <c r="F10" s="7" t="str">
        <f t="shared" si="4"/>
        <v>Лобанов С.С.</v>
      </c>
      <c r="G10" s="6">
        <v>29166</v>
      </c>
      <c r="H10" s="7">
        <v>6514</v>
      </c>
      <c r="I10" s="7">
        <v>720136</v>
      </c>
      <c r="J10" s="6">
        <v>38930</v>
      </c>
      <c r="K10" s="7" t="s">
        <v>4</v>
      </c>
      <c r="L10" s="7" t="s">
        <v>23</v>
      </c>
      <c r="M10" s="14">
        <v>124578963549</v>
      </c>
    </row>
    <row r="11" spans="1:14" s="5" customFormat="1" ht="45" x14ac:dyDescent="0.2">
      <c r="A11" s="13">
        <v>9</v>
      </c>
      <c r="B11" s="7" t="s">
        <v>22</v>
      </c>
      <c r="C11" s="7" t="str">
        <f t="shared" si="1"/>
        <v>Левин</v>
      </c>
      <c r="D11" s="7" t="str">
        <f t="shared" si="2"/>
        <v>Борис</v>
      </c>
      <c r="E11" s="7" t="str">
        <f t="shared" si="3"/>
        <v>Аркадьевич</v>
      </c>
      <c r="F11" s="7" t="str">
        <f t="shared" si="4"/>
        <v>Левин Б.А.</v>
      </c>
      <c r="G11" s="6">
        <v>29883</v>
      </c>
      <c r="H11" s="7">
        <v>6515</v>
      </c>
      <c r="I11" s="7">
        <v>735528</v>
      </c>
      <c r="J11" s="6">
        <v>38984</v>
      </c>
      <c r="K11" s="7" t="s">
        <v>21</v>
      </c>
      <c r="L11" s="7" t="s">
        <v>20</v>
      </c>
      <c r="M11" s="14">
        <v>124578963592</v>
      </c>
    </row>
    <row r="12" spans="1:14" s="5" customFormat="1" ht="30" x14ac:dyDescent="0.2">
      <c r="A12" s="13">
        <v>10</v>
      </c>
      <c r="B12" s="7" t="s">
        <v>19</v>
      </c>
      <c r="C12" s="7" t="str">
        <f t="shared" si="1"/>
        <v>Скрябина</v>
      </c>
      <c r="D12" s="7" t="str">
        <f t="shared" si="2"/>
        <v>Любовь</v>
      </c>
      <c r="E12" s="7" t="str">
        <f t="shared" si="3"/>
        <v>Михайловна</v>
      </c>
      <c r="F12" s="7" t="str">
        <f t="shared" si="4"/>
        <v>Скрябина Л.М.</v>
      </c>
      <c r="G12" s="6">
        <v>30600</v>
      </c>
      <c r="H12" s="7">
        <v>6516</v>
      </c>
      <c r="I12" s="7">
        <v>750920</v>
      </c>
      <c r="J12" s="6">
        <v>39038</v>
      </c>
      <c r="K12" s="7" t="s">
        <v>1</v>
      </c>
      <c r="L12" s="7" t="s">
        <v>18</v>
      </c>
      <c r="M12" s="14">
        <v>124578963635</v>
      </c>
    </row>
    <row r="13" spans="1:14" s="5" customFormat="1" ht="30" x14ac:dyDescent="0.2">
      <c r="A13" s="13">
        <v>11</v>
      </c>
      <c r="B13" s="7" t="s">
        <v>17</v>
      </c>
      <c r="C13" s="7" t="str">
        <f t="shared" si="1"/>
        <v>Седых</v>
      </c>
      <c r="D13" s="7" t="str">
        <f t="shared" si="2"/>
        <v>Петр</v>
      </c>
      <c r="E13" s="7" t="str">
        <f t="shared" si="3"/>
        <v>Федерович</v>
      </c>
      <c r="F13" s="7" t="str">
        <f t="shared" si="4"/>
        <v>Седых П.Ф.</v>
      </c>
      <c r="G13" s="6">
        <v>31317</v>
      </c>
      <c r="H13" s="7">
        <v>6517</v>
      </c>
      <c r="I13" s="7">
        <v>766312</v>
      </c>
      <c r="J13" s="6">
        <v>39092</v>
      </c>
      <c r="K13" s="7" t="s">
        <v>1</v>
      </c>
      <c r="L13" s="7" t="s">
        <v>16</v>
      </c>
      <c r="M13" s="14">
        <v>124578963678</v>
      </c>
    </row>
    <row r="14" spans="1:14" s="5" customFormat="1" ht="30" x14ac:dyDescent="0.2">
      <c r="A14" s="13">
        <v>12</v>
      </c>
      <c r="B14" s="7" t="s">
        <v>15</v>
      </c>
      <c r="C14" s="7" t="str">
        <f t="shared" si="1"/>
        <v>Ляшко</v>
      </c>
      <c r="D14" s="7" t="str">
        <f t="shared" si="2"/>
        <v>Марат</v>
      </c>
      <c r="E14" s="7" t="str">
        <f t="shared" si="3"/>
        <v>Наумович</v>
      </c>
      <c r="F14" s="7" t="str">
        <f t="shared" si="4"/>
        <v>Ляшко М.Н.</v>
      </c>
      <c r="G14" s="6">
        <v>32034</v>
      </c>
      <c r="H14" s="7">
        <v>6518</v>
      </c>
      <c r="I14" s="7">
        <v>781704</v>
      </c>
      <c r="J14" s="6">
        <v>39146</v>
      </c>
      <c r="K14" s="7" t="s">
        <v>7</v>
      </c>
      <c r="L14" s="7" t="s">
        <v>14</v>
      </c>
      <c r="M14" s="14">
        <v>124578963721</v>
      </c>
    </row>
    <row r="15" spans="1:14" s="5" customFormat="1" ht="45" x14ac:dyDescent="0.2">
      <c r="A15" s="13">
        <v>13</v>
      </c>
      <c r="B15" s="7" t="s">
        <v>13</v>
      </c>
      <c r="C15" s="7" t="str">
        <f t="shared" si="1"/>
        <v>Живаго</v>
      </c>
      <c r="D15" s="7" t="str">
        <f t="shared" si="2"/>
        <v>Семен</v>
      </c>
      <c r="E15" s="7" t="str">
        <f t="shared" si="3"/>
        <v>Афанасьевич</v>
      </c>
      <c r="F15" s="7" t="str">
        <f t="shared" si="4"/>
        <v>Живаго С.А.</v>
      </c>
      <c r="G15" s="6">
        <v>32751</v>
      </c>
      <c r="H15" s="7">
        <v>6519</v>
      </c>
      <c r="I15" s="7">
        <v>797096</v>
      </c>
      <c r="J15" s="6">
        <v>39200</v>
      </c>
      <c r="K15" s="7" t="s">
        <v>12</v>
      </c>
      <c r="L15" s="7" t="s">
        <v>11</v>
      </c>
      <c r="M15" s="14">
        <v>124578963764</v>
      </c>
    </row>
    <row r="16" spans="1:14" s="5" customFormat="1" ht="30" x14ac:dyDescent="0.2">
      <c r="A16" s="13">
        <v>14</v>
      </c>
      <c r="B16" s="7" t="s">
        <v>10</v>
      </c>
      <c r="C16" s="7" t="str">
        <f t="shared" si="1"/>
        <v>Мицкевич</v>
      </c>
      <c r="D16" s="7" t="str">
        <f t="shared" si="2"/>
        <v>Мария</v>
      </c>
      <c r="E16" s="7" t="str">
        <f t="shared" si="3"/>
        <v>Михайловна</v>
      </c>
      <c r="F16" s="7" t="str">
        <f t="shared" si="4"/>
        <v>Мицкевич М.М.</v>
      </c>
      <c r="G16" s="6">
        <v>33468</v>
      </c>
      <c r="H16" s="7">
        <v>6520</v>
      </c>
      <c r="I16" s="7">
        <v>812488</v>
      </c>
      <c r="J16" s="6">
        <v>39254</v>
      </c>
      <c r="K16" s="7" t="s">
        <v>7</v>
      </c>
      <c r="L16" s="7" t="s">
        <v>9</v>
      </c>
      <c r="M16" s="14">
        <v>124578963807</v>
      </c>
    </row>
    <row r="17" spans="1:13" s="5" customFormat="1" ht="30" x14ac:dyDescent="0.2">
      <c r="A17" s="13">
        <v>15</v>
      </c>
      <c r="B17" s="7" t="s">
        <v>8</v>
      </c>
      <c r="C17" s="7" t="str">
        <f t="shared" si="1"/>
        <v>Монастирский</v>
      </c>
      <c r="D17" s="7" t="str">
        <f t="shared" si="2"/>
        <v>Дмитрий</v>
      </c>
      <c r="E17" s="7" t="str">
        <f t="shared" si="3"/>
        <v>Яковлевич</v>
      </c>
      <c r="F17" s="7" t="str">
        <f t="shared" si="4"/>
        <v>Монастирский Д.Я.</v>
      </c>
      <c r="G17" s="6">
        <v>34185</v>
      </c>
      <c r="H17" s="7">
        <v>6521</v>
      </c>
      <c r="I17" s="7">
        <v>827880</v>
      </c>
      <c r="J17" s="6">
        <v>39308</v>
      </c>
      <c r="K17" s="7" t="s">
        <v>7</v>
      </c>
      <c r="L17" s="7" t="s">
        <v>6</v>
      </c>
      <c r="M17" s="14">
        <v>124578963850</v>
      </c>
    </row>
    <row r="18" spans="1:13" s="5" customFormat="1" ht="45" x14ac:dyDescent="0.2">
      <c r="A18" s="13">
        <v>16</v>
      </c>
      <c r="B18" s="7" t="s">
        <v>5</v>
      </c>
      <c r="C18" s="7" t="str">
        <f t="shared" si="1"/>
        <v>Сухов</v>
      </c>
      <c r="D18" s="7" t="str">
        <f t="shared" si="2"/>
        <v>Фёдор</v>
      </c>
      <c r="E18" s="7" t="str">
        <f t="shared" si="3"/>
        <v>Иванович</v>
      </c>
      <c r="F18" s="7" t="str">
        <f t="shared" si="4"/>
        <v>Сухов Ф.И.</v>
      </c>
      <c r="G18" s="6">
        <v>34902</v>
      </c>
      <c r="H18" s="7">
        <v>6522</v>
      </c>
      <c r="I18" s="7">
        <v>843272</v>
      </c>
      <c r="J18" s="6">
        <v>39362</v>
      </c>
      <c r="K18" s="7" t="s">
        <v>4</v>
      </c>
      <c r="L18" s="7" t="s">
        <v>3</v>
      </c>
      <c r="M18" s="14">
        <v>124578963893</v>
      </c>
    </row>
    <row r="19" spans="1:13" s="5" customFormat="1" ht="30" x14ac:dyDescent="0.2">
      <c r="A19" s="13">
        <v>17</v>
      </c>
      <c r="B19" s="7" t="s">
        <v>2</v>
      </c>
      <c r="C19" s="7" t="str">
        <f t="shared" si="1"/>
        <v>Сухова</v>
      </c>
      <c r="D19" s="7" t="str">
        <f t="shared" si="2"/>
        <v>Гульчатай</v>
      </c>
      <c r="E19" s="7" t="str">
        <f t="shared" si="3"/>
        <v>Абдулаевна</v>
      </c>
      <c r="F19" s="7" t="str">
        <f t="shared" si="4"/>
        <v>Сухова Г.А.</v>
      </c>
      <c r="G19" s="6">
        <v>35619</v>
      </c>
      <c r="H19" s="7">
        <v>6523</v>
      </c>
      <c r="I19" s="7">
        <v>858664</v>
      </c>
      <c r="J19" s="6">
        <v>39416</v>
      </c>
      <c r="K19" s="7" t="s">
        <v>1</v>
      </c>
      <c r="L19" s="7" t="s">
        <v>0</v>
      </c>
      <c r="M19" s="14">
        <v>124578963936</v>
      </c>
    </row>
    <row r="20" spans="1:13" s="3" customForma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3" customFormat="1" x14ac:dyDescent="0.25">
      <c r="B21" s="10"/>
      <c r="G21" s="4"/>
      <c r="H21" s="4"/>
      <c r="I21" s="4"/>
      <c r="J21" s="4"/>
    </row>
    <row r="22" spans="1:13" s="3" customFormat="1" x14ac:dyDescent="0.25">
      <c r="G22" s="4"/>
      <c r="H22" s="4"/>
      <c r="I22" s="4"/>
      <c r="J22" s="4"/>
    </row>
    <row r="23" spans="1:13" s="3" customFormat="1" x14ac:dyDescent="0.25">
      <c r="G23" s="4"/>
      <c r="H23" s="4"/>
      <c r="I23" s="4"/>
      <c r="J23" s="4"/>
    </row>
    <row r="24" spans="1:13" s="3" customFormat="1" x14ac:dyDescent="0.25">
      <c r="G24" s="4"/>
      <c r="H24" s="4"/>
      <c r="I24" s="4"/>
      <c r="J24" s="4"/>
    </row>
    <row r="25" spans="1:13" s="3" customFormat="1" x14ac:dyDescent="0.25">
      <c r="G25" s="4"/>
      <c r="H25" s="4"/>
      <c r="I25" s="4"/>
      <c r="J25" s="4"/>
    </row>
    <row r="26" spans="1:13" s="3" customFormat="1" x14ac:dyDescent="0.25">
      <c r="G26" s="4"/>
      <c r="H26" s="4"/>
      <c r="I26" s="4"/>
      <c r="J26" s="4"/>
    </row>
    <row r="27" spans="1:13" s="3" customFormat="1" x14ac:dyDescent="0.25">
      <c r="G27" s="4"/>
      <c r="H27" s="4"/>
      <c r="I27" s="4"/>
      <c r="J27" s="4"/>
    </row>
    <row r="28" spans="1:13" s="3" customFormat="1" x14ac:dyDescent="0.25">
      <c r="G28" s="4"/>
      <c r="H28" s="4"/>
      <c r="I28" s="4"/>
      <c r="J28" s="4"/>
    </row>
    <row r="29" spans="1:13" s="3" customFormat="1" x14ac:dyDescent="0.25">
      <c r="G29" s="4"/>
      <c r="H29" s="4"/>
      <c r="I29" s="4"/>
      <c r="J29" s="4"/>
    </row>
    <row r="30" spans="1:13" s="3" customFormat="1" x14ac:dyDescent="0.25">
      <c r="G30" s="4"/>
      <c r="H30" s="4"/>
      <c r="I30" s="4"/>
      <c r="J30" s="4"/>
    </row>
    <row r="31" spans="1:13" s="3" customFormat="1" x14ac:dyDescent="0.25">
      <c r="G31" s="4"/>
      <c r="H31" s="4"/>
      <c r="I31" s="4"/>
      <c r="J31" s="4"/>
    </row>
    <row r="32" spans="1:13" s="3" customFormat="1" x14ac:dyDescent="0.25">
      <c r="G32" s="4"/>
      <c r="H32" s="4"/>
      <c r="I32" s="4"/>
      <c r="J32" s="4"/>
    </row>
    <row r="33" spans="7:10" s="3" customFormat="1" x14ac:dyDescent="0.25">
      <c r="G33" s="4"/>
      <c r="H33" s="4"/>
      <c r="I33" s="4"/>
      <c r="J33" s="4"/>
    </row>
    <row r="34" spans="7:10" s="3" customFormat="1" x14ac:dyDescent="0.25">
      <c r="G34" s="4"/>
      <c r="H34" s="4"/>
      <c r="I34" s="4"/>
      <c r="J34" s="4"/>
    </row>
    <row r="35" spans="7:10" s="3" customFormat="1" x14ac:dyDescent="0.25">
      <c r="G35" s="4"/>
      <c r="H35" s="4"/>
      <c r="I35" s="4"/>
      <c r="J35" s="4"/>
    </row>
    <row r="36" spans="7:10" s="3" customFormat="1" x14ac:dyDescent="0.25">
      <c r="G36" s="4"/>
      <c r="H36" s="4"/>
      <c r="I36" s="4"/>
      <c r="J36" s="4"/>
    </row>
    <row r="37" spans="7:10" s="3" customFormat="1" x14ac:dyDescent="0.25">
      <c r="G37" s="4"/>
      <c r="H37" s="4"/>
      <c r="I37" s="4"/>
      <c r="J37" s="4"/>
    </row>
    <row r="38" spans="7:10" s="3" customFormat="1" x14ac:dyDescent="0.25">
      <c r="G38" s="4"/>
      <c r="H38" s="4"/>
      <c r="I38" s="4"/>
      <c r="J38" s="4"/>
    </row>
    <row r="39" spans="7:10" s="3" customFormat="1" x14ac:dyDescent="0.25">
      <c r="G39" s="4"/>
      <c r="H39" s="4"/>
      <c r="I39" s="4"/>
      <c r="J39" s="4"/>
    </row>
    <row r="40" spans="7:10" s="3" customFormat="1" x14ac:dyDescent="0.25">
      <c r="G40" s="4"/>
      <c r="H40" s="4"/>
      <c r="I40" s="4"/>
      <c r="J40" s="4"/>
    </row>
    <row r="41" spans="7:10" s="3" customFormat="1" x14ac:dyDescent="0.25">
      <c r="G41" s="4"/>
      <c r="H41" s="4"/>
      <c r="I41" s="4"/>
      <c r="J41" s="4"/>
    </row>
    <row r="42" spans="7:10" s="3" customFormat="1" x14ac:dyDescent="0.25">
      <c r="G42" s="4"/>
      <c r="H42" s="4"/>
      <c r="I42" s="4"/>
      <c r="J42" s="4"/>
    </row>
    <row r="43" spans="7:10" s="3" customFormat="1" x14ac:dyDescent="0.25">
      <c r="G43" s="4"/>
      <c r="H43" s="4"/>
      <c r="I43" s="4"/>
      <c r="J43" s="4"/>
    </row>
    <row r="44" spans="7:10" s="3" customFormat="1" x14ac:dyDescent="0.25">
      <c r="G44" s="4"/>
      <c r="H44" s="4"/>
      <c r="I44" s="4"/>
      <c r="J44" s="4"/>
    </row>
    <row r="45" spans="7:10" s="3" customFormat="1" x14ac:dyDescent="0.25">
      <c r="G45" s="4"/>
      <c r="H45" s="4"/>
      <c r="I45" s="4"/>
      <c r="J45" s="4"/>
    </row>
    <row r="46" spans="7:10" s="3" customFormat="1" x14ac:dyDescent="0.25">
      <c r="G46" s="4"/>
      <c r="H46" s="4"/>
      <c r="I46" s="4"/>
      <c r="J46" s="4"/>
    </row>
    <row r="47" spans="7:10" s="3" customFormat="1" x14ac:dyDescent="0.25">
      <c r="G47" s="4"/>
      <c r="H47" s="4"/>
      <c r="I47" s="4"/>
      <c r="J47" s="4"/>
    </row>
    <row r="48" spans="7:10" s="3" customFormat="1" x14ac:dyDescent="0.25">
      <c r="G48" s="4"/>
      <c r="H48" s="4"/>
      <c r="I48" s="4"/>
      <c r="J48" s="4"/>
    </row>
    <row r="49" spans="7:10" s="3" customFormat="1" x14ac:dyDescent="0.25">
      <c r="G49" s="4"/>
      <c r="H49" s="4"/>
      <c r="I49" s="4"/>
      <c r="J49" s="4"/>
    </row>
    <row r="50" spans="7:10" s="3" customFormat="1" x14ac:dyDescent="0.25">
      <c r="G50" s="4"/>
      <c r="H50" s="4"/>
      <c r="I50" s="4"/>
      <c r="J50" s="4"/>
    </row>
    <row r="51" spans="7:10" s="3" customFormat="1" x14ac:dyDescent="0.25">
      <c r="G51" s="4"/>
      <c r="H51" s="4"/>
      <c r="I51" s="4"/>
      <c r="J51" s="4"/>
    </row>
    <row r="52" spans="7:10" s="3" customFormat="1" x14ac:dyDescent="0.25">
      <c r="G52" s="4"/>
      <c r="H52" s="4"/>
      <c r="I52" s="4"/>
      <c r="J52" s="4"/>
    </row>
    <row r="53" spans="7:10" s="3" customFormat="1" x14ac:dyDescent="0.25">
      <c r="G53" s="4"/>
      <c r="H53" s="4"/>
      <c r="I53" s="4"/>
      <c r="J53" s="4"/>
    </row>
    <row r="54" spans="7:10" s="3" customFormat="1" x14ac:dyDescent="0.25">
      <c r="G54" s="4"/>
      <c r="H54" s="4"/>
      <c r="I54" s="4"/>
      <c r="J54" s="4"/>
    </row>
    <row r="55" spans="7:10" s="3" customFormat="1" x14ac:dyDescent="0.25">
      <c r="G55" s="4"/>
      <c r="H55" s="4"/>
      <c r="I55" s="4"/>
      <c r="J55" s="4"/>
    </row>
    <row r="56" spans="7:10" s="3" customFormat="1" x14ac:dyDescent="0.25">
      <c r="G56" s="4"/>
      <c r="H56" s="4"/>
      <c r="I56" s="4"/>
      <c r="J56" s="4"/>
    </row>
    <row r="57" spans="7:10" s="3" customFormat="1" x14ac:dyDescent="0.25">
      <c r="G57" s="4"/>
      <c r="H57" s="4"/>
      <c r="I57" s="4"/>
      <c r="J57" s="4"/>
    </row>
    <row r="58" spans="7:10" s="3" customFormat="1" x14ac:dyDescent="0.25">
      <c r="G58" s="4"/>
      <c r="H58" s="4"/>
      <c r="I58" s="4"/>
      <c r="J58" s="4"/>
    </row>
    <row r="59" spans="7:10" s="3" customFormat="1" x14ac:dyDescent="0.25">
      <c r="G59" s="4"/>
      <c r="H59" s="4"/>
      <c r="I59" s="4"/>
      <c r="J59" s="4"/>
    </row>
    <row r="60" spans="7:10" s="3" customFormat="1" x14ac:dyDescent="0.25">
      <c r="G60" s="4"/>
      <c r="H60" s="4"/>
      <c r="I60" s="4"/>
      <c r="J60" s="4"/>
    </row>
    <row r="61" spans="7:10" s="3" customFormat="1" x14ac:dyDescent="0.25">
      <c r="G61" s="4"/>
      <c r="H61" s="4"/>
      <c r="I61" s="4"/>
      <c r="J61" s="4"/>
    </row>
    <row r="62" spans="7:10" s="3" customFormat="1" x14ac:dyDescent="0.25">
      <c r="G62" s="4"/>
      <c r="H62" s="4"/>
      <c r="I62" s="4"/>
      <c r="J62" s="4"/>
    </row>
    <row r="63" spans="7:10" s="3" customFormat="1" x14ac:dyDescent="0.25">
      <c r="G63" s="4"/>
      <c r="H63" s="4"/>
      <c r="I63" s="4"/>
      <c r="J63" s="4"/>
    </row>
  </sheetData>
  <mergeCells count="2">
    <mergeCell ref="A1:B1"/>
    <mergeCell ref="C1:M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L2"/>
  <sheetViews>
    <sheetView topLeftCell="A2" workbookViewId="0">
      <selection activeCell="F31" sqref="F31"/>
    </sheetView>
  </sheetViews>
  <sheetFormatPr defaultRowHeight="12.75" x14ac:dyDescent="0.2"/>
  <cols>
    <col min="1" max="1" width="20" customWidth="1"/>
    <col min="2" max="2" width="7.7109375" customWidth="1"/>
    <col min="6" max="6" width="9.85546875" bestFit="1" customWidth="1"/>
    <col min="7" max="7" width="11.7109375" bestFit="1" customWidth="1"/>
    <col min="9" max="9" width="9.85546875" bestFit="1" customWidth="1"/>
    <col min="12" max="12" width="11.7109375" bestFit="1" customWidth="1"/>
  </cols>
  <sheetData>
    <row r="1" spans="1:12" ht="36.75" hidden="1" customHeight="1" x14ac:dyDescent="0.2">
      <c r="A1" s="15">
        <f>Список!A1</f>
        <v>1</v>
      </c>
    </row>
    <row r="2" spans="1:12" x14ac:dyDescent="0.2">
      <c r="A2" t="str">
        <f ca="1">OFFSET(Список!$B2,$A1,0)</f>
        <v>Иванов Иван Иванович</v>
      </c>
      <c r="B2" t="str">
        <f ca="1">OFFSET(Список!$B2,$A1,1)</f>
        <v>Иванов</v>
      </c>
      <c r="C2" t="str">
        <f ca="1">OFFSET(Список!$B2,$A1,2)</f>
        <v>Иван</v>
      </c>
      <c r="D2" t="str">
        <f ca="1">OFFSET(Список!$B2,$A1,3)</f>
        <v>Иванович</v>
      </c>
      <c r="E2" t="str">
        <f ca="1">OFFSET(Список!$B2,$A1,4)</f>
        <v>Иванов И.И.</v>
      </c>
      <c r="F2" s="25">
        <f ca="1">OFFSET(Список!$B2,$A1,5)</f>
        <v>24147</v>
      </c>
      <c r="G2">
        <f ca="1">OFFSET(Список!$B2,$A1,6)</f>
        <v>6507</v>
      </c>
      <c r="H2">
        <f ca="1">OFFSET(Список!$B2,$A1,7)</f>
        <v>401091</v>
      </c>
      <c r="I2" s="25">
        <f ca="1">OFFSET(Список!$B2,$A1,8)</f>
        <v>38552</v>
      </c>
      <c r="J2" t="str">
        <f ca="1">OFFSET(Список!$B2,$A1,9)</f>
        <v>Отделом УФМС по Свердловской области в городе Первоуральске</v>
      </c>
      <c r="K2" t="str">
        <f ca="1">OFFSET(Список!$B2,$A1,10)</f>
        <v>г. Первоуральск, ул. Ленина, д. 11</v>
      </c>
      <c r="L2">
        <f ca="1">OFFSET(Список!$B2,$A1,11)</f>
        <v>124578963248</v>
      </c>
    </row>
  </sheetData>
  <conditionalFormatting sqref="G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Список</vt:lpstr>
      <vt:lpstr>Исходный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cp:lastPrinted>2014-04-06T16:33:29Z</cp:lastPrinted>
  <dcterms:created xsi:type="dcterms:W3CDTF">2014-04-05T11:55:22Z</dcterms:created>
  <dcterms:modified xsi:type="dcterms:W3CDTF">2014-04-07T16:43:13Z</dcterms:modified>
</cp:coreProperties>
</file>