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60" windowWidth="21840" windowHeight="9045"/>
  </bookViews>
  <sheets>
    <sheet name="Лист1" sheetId="1" r:id="rId1"/>
    <sheet name="Лист2" sheetId="3" r:id="rId2"/>
  </sheets>
  <definedNames>
    <definedName name="Brig1">Лист1!$B$12</definedName>
    <definedName name="Brig2">Лист1!$A$14</definedName>
    <definedName name="ChBrig11">#REF!</definedName>
    <definedName name="ChBrig12">#REF!</definedName>
    <definedName name="ChBrig13">#REF!</definedName>
    <definedName name="ChBrig14">#REF!</definedName>
    <definedName name="ChBrig15">#REF!</definedName>
    <definedName name="ChBrig16">#REF!</definedName>
    <definedName name="ChBrig17">#REF!</definedName>
    <definedName name="ChBrig18">#REF!</definedName>
    <definedName name="ChBrig21">#REF!</definedName>
    <definedName name="ChBrig22">#REF!</definedName>
    <definedName name="ChBrig23">#REF!</definedName>
    <definedName name="ChBrig24">#REF!</definedName>
    <definedName name="ChBrig25">#REF!</definedName>
    <definedName name="ChBrig26">#REF!</definedName>
    <definedName name="ChBrig27">#REF!</definedName>
    <definedName name="ChBrig28">#REF!</definedName>
    <definedName name="Date">Лист1!$B$20</definedName>
    <definedName name="DATTIME">Лист1!$A$20</definedName>
    <definedName name="DATTIME1">Лист1!$D$20</definedName>
    <definedName name="Dop">Лист1!$E$8</definedName>
    <definedName name="Edit1">Лист1!$B$1</definedName>
    <definedName name="Edit2">Лист1!$F$2</definedName>
    <definedName name="Edit3">Лист1!$E$4</definedName>
    <definedName name="END">Лист1!$F$20</definedName>
    <definedName name="Nabl">Лист1!$E$10</definedName>
    <definedName name="Naimen1">Лист1!$A$26</definedName>
    <definedName name="Naimen10">Лист1!#REF!</definedName>
    <definedName name="Naimen11">Лист1!#REF!</definedName>
    <definedName name="Naimen12">Лист1!#REF!</definedName>
    <definedName name="Naimen13">Лист1!#REF!</definedName>
    <definedName name="Naimen14">Лист1!#REF!</definedName>
    <definedName name="Naimen15">Лист1!$A$33</definedName>
    <definedName name="Naimen16">Лист1!$A$39</definedName>
    <definedName name="Naimen2">Лист1!$A$27</definedName>
    <definedName name="Naimen3">Лист1!$A$28</definedName>
    <definedName name="Naimen4">Лист1!$A$29</definedName>
    <definedName name="Naimen5">Лист1!#REF!</definedName>
    <definedName name="Naimen6">Лист1!#REF!</definedName>
    <definedName name="Naimen7">Лист1!$A$30</definedName>
    <definedName name="Naimen8">Лист1!$A$31</definedName>
    <definedName name="Naimen9">Лист1!$A$32</definedName>
    <definedName name="Otcluch1">Лист1!$D$26</definedName>
    <definedName name="Otcluch10">Лист1!#REF!</definedName>
    <definedName name="Otcluch11">Лист1!#REF!</definedName>
    <definedName name="Otcluch12">Лист1!#REF!</definedName>
    <definedName name="Otcluch13">Лист1!#REF!</definedName>
    <definedName name="Otcluch14">Лист1!#REF!</definedName>
    <definedName name="Otcluch15">Лист1!$D$33</definedName>
    <definedName name="Otcluch16">Лист1!$D$39</definedName>
    <definedName name="Otcluch2">Лист1!$D$27</definedName>
    <definedName name="Otcluch3">Лист1!$D$28</definedName>
    <definedName name="Otcluch4">Лист1!$D$29</definedName>
    <definedName name="Otcluch5">Лист1!#REF!</definedName>
    <definedName name="Otcluch6">Лист1!#REF!</definedName>
    <definedName name="Otcluch7">Лист1!$D$30</definedName>
    <definedName name="Otcluch8">Лист1!$D$31</definedName>
    <definedName name="Otcluch9">Лист1!$D$32</definedName>
    <definedName name="_Otd1">Лист1!$B$40</definedName>
    <definedName name="_Otd2">Лист1!$A$41</definedName>
    <definedName name="_Otd3">Лист1!$A$42</definedName>
    <definedName name="_Otd4">Лист1!#REF!</definedName>
    <definedName name="_Otd5">Лист1!#REF!</definedName>
    <definedName name="_Otd6">Лист1!$A$46</definedName>
    <definedName name="_Otd7">Лист1!$A$47</definedName>
    <definedName name="_Otd8">Лист1!$A$48</definedName>
    <definedName name="_Otd9">Лист1!#REF!</definedName>
    <definedName name="Poruch1">Лист1!$B$16</definedName>
    <definedName name="Poruch2">Лист1!$A$17</definedName>
    <definedName name="Poruch3">Лист1!$A$18</definedName>
    <definedName name="Poruch4">Лист1!$A$19</definedName>
    <definedName name="Pr">Лист1!$B$10</definedName>
    <definedName name="Proizv1">#REF!</definedName>
    <definedName name="Proizv2">#REF!</definedName>
    <definedName name="Proizv3">#REF!</definedName>
    <definedName name="_prr1">#REF!</definedName>
    <definedName name="Ruc">Лист1!$B$8</definedName>
    <definedName name="_Ruc1">#REF!</definedName>
    <definedName name="_Ruc2">#REF!</definedName>
    <definedName name="Time">Лист1!$D$20</definedName>
    <definedName name="VDate">Лист1!$B$49</definedName>
    <definedName name="VFIO">Лист1!$E$50</definedName>
    <definedName name="VFIO1">Лист1!$B$56</definedName>
    <definedName name="VTime">Лист1!$D$49</definedName>
    <definedName name="_xlnm.Print_Area" localSheetId="0">Лист1!$A$1:$F$65,Лист1!$G$66:$L$157</definedName>
  </definedNames>
  <calcPr calcId="145621"/>
</workbook>
</file>

<file path=xl/calcChain.xml><?xml version="1.0" encoding="utf-8"?>
<calcChain xmlns="http://schemas.openxmlformats.org/spreadsheetml/2006/main">
  <c r="K81" i="1" l="1"/>
  <c r="K82" i="1"/>
  <c r="K83" i="1"/>
  <c r="K76" i="1"/>
  <c r="K77" i="1"/>
  <c r="K78" i="1"/>
  <c r="K79" i="1"/>
  <c r="K80" i="1"/>
  <c r="K10" i="1" l="1"/>
  <c r="K11" i="1"/>
  <c r="K12" i="1"/>
  <c r="K13" i="1"/>
  <c r="K14" i="1"/>
  <c r="K8" i="1"/>
  <c r="K9" i="1"/>
  <c r="B49" i="1"/>
  <c r="G15" i="1" l="1"/>
  <c r="A14" i="1" s="1"/>
  <c r="K123" i="1"/>
  <c r="K131" i="1" s="1"/>
  <c r="K122" i="1"/>
  <c r="K130" i="1" s="1"/>
  <c r="K121" i="1"/>
  <c r="K129" i="1" s="1"/>
  <c r="K115" i="1"/>
  <c r="H124" i="1" s="1"/>
  <c r="K120" i="1"/>
  <c r="K128" i="1" s="1"/>
  <c r="K119" i="1"/>
  <c r="K127" i="1" s="1"/>
  <c r="K118" i="1"/>
  <c r="K126" i="1" s="1"/>
  <c r="K117" i="1"/>
  <c r="K124" i="1" s="1"/>
  <c r="E50" i="1"/>
  <c r="B56" i="1" s="1"/>
  <c r="C10" i="1"/>
  <c r="B10" i="1"/>
  <c r="C8" i="1"/>
  <c r="B8" i="1"/>
  <c r="E56" i="1" s="1"/>
  <c r="K74" i="1" s="1"/>
  <c r="H115" i="1" s="1"/>
  <c r="B21" i="1"/>
  <c r="B12" i="1" l="1"/>
  <c r="F50" i="1"/>
</calcChain>
</file>

<file path=xl/sharedStrings.xml><?xml version="1.0" encoding="utf-8"?>
<sst xmlns="http://schemas.openxmlformats.org/spreadsheetml/2006/main" count="376" uniqueCount="224">
  <si>
    <t>Бригада получила целевой инструктаж</t>
  </si>
  <si>
    <t>и допущена на подготовленное рабочее место</t>
  </si>
  <si>
    <t>Работа закончена,</t>
  </si>
  <si>
    <t>бригада удалена</t>
  </si>
  <si>
    <t>время</t>
  </si>
  <si>
    <t>(фамилия, инициалы)</t>
  </si>
  <si>
    <t>Подразделение</t>
  </si>
  <si>
    <t>НАРЯД-ДОПУСК №</t>
  </si>
  <si>
    <t>Для работы в электроустановках</t>
  </si>
  <si>
    <t>Ответственному руководителю</t>
  </si>
  <si>
    <t>Производителю работ</t>
  </si>
  <si>
    <t>членами бригады</t>
  </si>
  <si>
    <t>Наименование электроустановок,  в которых нужно</t>
  </si>
  <si>
    <t>Что должно быть отключено</t>
  </si>
  <si>
    <t>Наряд выдал: дата</t>
  </si>
  <si>
    <t>Подпись</t>
  </si>
  <si>
    <t>Наряд продлил по: дата</t>
  </si>
  <si>
    <t>Дата</t>
  </si>
  <si>
    <t>Регистрация целевого инструктажа, проводимого выдающим наряд</t>
  </si>
  <si>
    <t>Целевой  инструктаж   провел</t>
  </si>
  <si>
    <t>Целевой инструктаж  получил</t>
  </si>
  <si>
    <t>_______________________</t>
  </si>
  <si>
    <t>______________________</t>
  </si>
  <si>
    <t xml:space="preserve"> (подпись )</t>
  </si>
  <si>
    <t>Работник,  выдавший        наряд</t>
  </si>
  <si>
    <t>Ответственный руководитель работ (производитель работ, наблюдающий)</t>
  </si>
  <si>
    <t>Разрешение на подготовку рабочих мест и на допуск к выполнению работ</t>
  </si>
  <si>
    <t>Дата, время</t>
  </si>
  <si>
    <t>Подпись работника, получившего разрешение      на подготовку рабочих мест и на допуск к выполнению работ</t>
  </si>
  <si>
    <t xml:space="preserve"> Рабочие места подготовлены. Под напряжением остались:</t>
  </si>
  <si>
    <t>Допускающий</t>
  </si>
  <si>
    <t>(Подпись)</t>
  </si>
  <si>
    <t xml:space="preserve">Ответственный руководитель работ (производитель работ или наблюдающий) </t>
  </si>
  <si>
    <t xml:space="preserve">Регистрация целевого инструктажа, проводимого допускающим при первичном допуске </t>
  </si>
  <si>
    <t>Члены бригады</t>
  </si>
  <si>
    <t>Ответственный руководитель работ</t>
  </si>
  <si>
    <t>Производитель работ (наблюдающий)</t>
  </si>
  <si>
    <t xml:space="preserve">Ежедневный допуск к работе и время ее окончания </t>
  </si>
  <si>
    <t>Допускающего</t>
  </si>
  <si>
    <t>Производителя работ</t>
  </si>
  <si>
    <t>(наблюдающего)</t>
  </si>
  <si>
    <t>Изменения в составе бригады</t>
  </si>
  <si>
    <t>Введен в состав бригады</t>
  </si>
  <si>
    <t>(фамилия, инициалы. группа)</t>
  </si>
  <si>
    <t>Выведен из состава бригады</t>
  </si>
  <si>
    <t>(фамилия, инициалы, группа)</t>
  </si>
  <si>
    <t>Дата. Время</t>
  </si>
  <si>
    <t>Разрешил (подпись)</t>
  </si>
  <si>
    <t xml:space="preserve"> (фамилия, инициалы)</t>
  </si>
  <si>
    <t xml:space="preserve">Ответственный руководитель работ </t>
  </si>
  <si>
    <t xml:space="preserve"> работ</t>
  </si>
  <si>
    <t>Организация</t>
  </si>
  <si>
    <t>Отдельные указания:</t>
  </si>
  <si>
    <t>Поручается:</t>
  </si>
  <si>
    <t>Разрешение на подготовку рабочих мест и на допуск к выполнению работ выдал                                                    (должность, фамилия или подпись)</t>
  </si>
  <si>
    <t>, допускающему</t>
  </si>
  <si>
    <t>, наблюдающему</t>
  </si>
  <si>
    <t>Работу начать: дата</t>
  </si>
  <si>
    <t>Работу закончить: дата</t>
  </si>
  <si>
    <t>Мероприятия по подготовке рабочих мест к выполнению работ</t>
  </si>
  <si>
    <t>провести отключения и установить заземления</t>
  </si>
  <si>
    <r>
      <t>и  где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>заземлено</t>
    </r>
  </si>
  <si>
    <t xml:space="preserve">Фамилия, инициалы       </t>
  </si>
  <si>
    <t>(фамилия, инициалы, подпись)</t>
  </si>
  <si>
    <t>Ответственный руководитель работ, производитель работ (наблюдающий), члены бригады</t>
  </si>
  <si>
    <t>Подписи   (подпись, фамилия,   инициалы)</t>
  </si>
  <si>
    <t xml:space="preserve">Регистрация целевого инструктажа, проводимого ответственным  руководителем работ (производителем работ, наблюдающим) </t>
  </si>
  <si>
    <t>Производитель работ, члены бригады</t>
  </si>
  <si>
    <t>(дата, время)</t>
  </si>
  <si>
    <t>Работа полностью закончена, бригада удалена, заземления, установленные бригадой, сняты, сообщено (кому)</t>
  </si>
  <si>
    <t>(должность)</t>
  </si>
  <si>
    <t>Дата______________________________</t>
  </si>
  <si>
    <t>(подпись, фамилия, инициалы)</t>
  </si>
  <si>
    <t>Братская ГЭС, ОЭЦ</t>
  </si>
  <si>
    <t xml:space="preserve">оперативному персоналу </t>
  </si>
  <si>
    <t>-----------------------------------------</t>
  </si>
  <si>
    <t xml:space="preserve"> Использовать СИЗ: рук, органов дыхания, слуха, зрения (при необходимости), </t>
  </si>
  <si>
    <t>Решетов А.В.</t>
  </si>
  <si>
    <t>не требуется</t>
  </si>
  <si>
    <t>Петров В.Л.</t>
  </si>
  <si>
    <t>ОРУ-500: замена крышек кабельных лотков с применением трактора BobCat.</t>
  </si>
  <si>
    <t xml:space="preserve">мами. Работу с механизмами производить под непосредственным руководством ответственного </t>
  </si>
  <si>
    <t>руководителя работ.</t>
  </si>
  <si>
    <t>Беляев А.С.</t>
  </si>
  <si>
    <t xml:space="preserve">защитную каску, СО, СОб. Запрещается проникать внутрь действующих электрических сборок и за </t>
  </si>
  <si>
    <t xml:space="preserve">ограждения токоведущих частей. Запрещается подъём выше заземлённых конструкций. </t>
  </si>
  <si>
    <t>Лесков Р.Ю.</t>
  </si>
  <si>
    <t>АО "ГЭС-ремонт", ГЦ</t>
  </si>
  <si>
    <t>Писарев В.Ю.</t>
  </si>
  <si>
    <t>Голанов С.И.</t>
  </si>
  <si>
    <t>Сафронов Д.В.</t>
  </si>
  <si>
    <t>Гр.по э/б</t>
  </si>
  <si>
    <t>Должность</t>
  </si>
  <si>
    <t>Ф.И.О.</t>
  </si>
  <si>
    <t>- начальник ПТО БГЭС</t>
  </si>
  <si>
    <t>- начальник БУ</t>
  </si>
  <si>
    <t>- начальник ЭЦ</t>
  </si>
  <si>
    <t>- заместитель начальника ЭЦ</t>
  </si>
  <si>
    <t>- главный инженер БГЭС</t>
  </si>
  <si>
    <t>гр. V</t>
  </si>
  <si>
    <t>гр. III</t>
  </si>
  <si>
    <t>Работники по огневым:</t>
  </si>
  <si>
    <t>Работники:</t>
  </si>
  <si>
    <t>Ответственные руководители работ:</t>
  </si>
  <si>
    <t>Выдающие наряд:</t>
  </si>
  <si>
    <t>Выдающий наряд:</t>
  </si>
  <si>
    <t>Руководитель работ:</t>
  </si>
  <si>
    <t>Производитель работ:</t>
  </si>
  <si>
    <t>Члены бригады:</t>
  </si>
  <si>
    <t>Сорока М.Ю.</t>
  </si>
  <si>
    <t>Афанасенко А.В.</t>
  </si>
  <si>
    <t>Баканов В.В.</t>
  </si>
  <si>
    <t>Гаврилов В.М.</t>
  </si>
  <si>
    <t>Вороновский О.Н.</t>
  </si>
  <si>
    <t>Бурнин С.С.</t>
  </si>
  <si>
    <t>Илюшин П.С.</t>
  </si>
  <si>
    <t>Горюнов П.А.</t>
  </si>
  <si>
    <t>Альбрехт Н.В.</t>
  </si>
  <si>
    <t>Дата,
время</t>
  </si>
  <si>
    <t>Подпись производителя работ
(наблюдающего)</t>
  </si>
  <si>
    <t>Наименование рабочего места</t>
  </si>
  <si>
    <t>Должность при необходимости:</t>
  </si>
  <si>
    <t>- водитель а/м, II гр.</t>
  </si>
  <si>
    <t>- машинист крана-манипулятора, II гр.</t>
  </si>
  <si>
    <t>- электрогазосварщик 4р. II гр.</t>
  </si>
  <si>
    <t>- газоэлектросварщик 5р., IV гр.</t>
  </si>
  <si>
    <t>- газоэлектросварщик 5р., III гр.</t>
  </si>
  <si>
    <t>- электрогазосварщик 4р.</t>
  </si>
  <si>
    <t>- газоэлектросварщик 5р.</t>
  </si>
  <si>
    <t>- машинист а/крана 6р., II гр.</t>
  </si>
  <si>
    <t>гр. II</t>
  </si>
  <si>
    <t>Ограничить время пребывания в биологически активном электрическом поле ОРУ согласно карте заме-</t>
  </si>
  <si>
    <t xml:space="preserve">ров. Инженер ГЦ Сорока М.Ю. - ответственный за растановку и безопасное производство работ механиз - </t>
  </si>
  <si>
    <t>Банщиков С.В.</t>
  </si>
  <si>
    <t>Евстратов А.В.</t>
  </si>
  <si>
    <t>Жуковец А.Г.</t>
  </si>
  <si>
    <t>- машинист трактора BobCat</t>
  </si>
  <si>
    <t>- машинист крана-манипулятора</t>
  </si>
  <si>
    <t>- водитель а/м</t>
  </si>
  <si>
    <t>- машинист а/крана 6р.</t>
  </si>
  <si>
    <t>Мартынюк Н.М.</t>
  </si>
  <si>
    <t>Каримов М.М.</t>
  </si>
  <si>
    <t>Буланов Н.И.</t>
  </si>
  <si>
    <t>Довгенко С.Л.</t>
  </si>
  <si>
    <t>- начальник ГЦ</t>
  </si>
  <si>
    <t>- ст. мастер ГЦ</t>
  </si>
  <si>
    <t>Авдонин А.В.</t>
  </si>
  <si>
    <t>Курмашев Е.В.</t>
  </si>
  <si>
    <t>- мастер ГЦ</t>
  </si>
  <si>
    <t>- инженер ГЦ</t>
  </si>
  <si>
    <t>- плотник 5р., IV гр.</t>
  </si>
  <si>
    <t>гр. IV</t>
  </si>
  <si>
    <t>- каменщик 5р., III гр.</t>
  </si>
  <si>
    <t>- плотник 4р., IV гр.</t>
  </si>
  <si>
    <t>Буркова Т.В.</t>
  </si>
  <si>
    <t>- маляр 4р., IV гр.</t>
  </si>
  <si>
    <t>- плотник 4р., III гр.</t>
  </si>
  <si>
    <t>- плотник 5р., III гр.</t>
  </si>
  <si>
    <t>Димитров В.В.</t>
  </si>
  <si>
    <t>- плотник 4р., II гр.</t>
  </si>
  <si>
    <t>- каменщик 6р., IV гр.</t>
  </si>
  <si>
    <t>Забелин К.П.</t>
  </si>
  <si>
    <t>Звездочкина Ю.В.</t>
  </si>
  <si>
    <t>- маляр 6р., III гр.</t>
  </si>
  <si>
    <t>Киселёва Л.А.</t>
  </si>
  <si>
    <t>- маляр 4р., II гр.</t>
  </si>
  <si>
    <t>Крутов В.И.</t>
  </si>
  <si>
    <t>Кузнецов А.В.</t>
  </si>
  <si>
    <t>Маслаков С.В.</t>
  </si>
  <si>
    <t>- слесарь-ремонтник 6р., IV гр.</t>
  </si>
  <si>
    <t>Маракин С.А.</t>
  </si>
  <si>
    <t>Никитина И.В.</t>
  </si>
  <si>
    <t>- маляр 4р., III гр.</t>
  </si>
  <si>
    <t>Ольхова С.В.</t>
  </si>
  <si>
    <t>- уборщик 2р., II гр.</t>
  </si>
  <si>
    <t>Орлов О.А.</t>
  </si>
  <si>
    <t>- слесарь 6р., IV гр.</t>
  </si>
  <si>
    <t>Оськин И.Н.</t>
  </si>
  <si>
    <t>- слесарь-ремонтник 5р., IV гр.</t>
  </si>
  <si>
    <t>Плохов В.В.</t>
  </si>
  <si>
    <t>Симонова С.А.</t>
  </si>
  <si>
    <t>Чувашова Л.Б.</t>
  </si>
  <si>
    <t>Шашков В.Н.</t>
  </si>
  <si>
    <t>Шемануев А.В.</t>
  </si>
  <si>
    <t>Щигельский А.Г.</t>
  </si>
  <si>
    <t>- бетонщик 5р., IV гр.</t>
  </si>
  <si>
    <t>Юрченко Е.В.</t>
  </si>
  <si>
    <t>Ястремской Д.Н.</t>
  </si>
  <si>
    <t>Из других цехов</t>
  </si>
  <si>
    <t>Белякова Л.А.</t>
  </si>
  <si>
    <t>- машинист крана 5р., Il гр.</t>
  </si>
  <si>
    <t>Калинина О.П.</t>
  </si>
  <si>
    <t>Меркина О.И.</t>
  </si>
  <si>
    <t>Иванов С.Н.</t>
  </si>
  <si>
    <t>- машинист крана 5р., III гр.</t>
  </si>
  <si>
    <t>Жабчук С.М.</t>
  </si>
  <si>
    <t>- машинист крана 4р., II гр.</t>
  </si>
  <si>
    <t>Московских В.Г.</t>
  </si>
  <si>
    <t>- машинист крана 6р., II гр.</t>
  </si>
  <si>
    <t>Блинов А.Е.</t>
  </si>
  <si>
    <t>- машинист крана 4р., III гр.</t>
  </si>
  <si>
    <t>Ермаков П.Г.</t>
  </si>
  <si>
    <t>- машинист крана 4р., IV гр.</t>
  </si>
  <si>
    <t>Зеленцов А.В.</t>
  </si>
  <si>
    <t>Тоцких Д.А.</t>
  </si>
  <si>
    <t>Жуковский Н.С.</t>
  </si>
  <si>
    <t>Горбачев В.П.</t>
  </si>
  <si>
    <t>- водитель, II гр.</t>
  </si>
  <si>
    <t>Смолянинов В.П.</t>
  </si>
  <si>
    <t>Попов С.В.</t>
  </si>
  <si>
    <t>- слесарь 4р., II гр.</t>
  </si>
  <si>
    <t>Дубровин С.А.</t>
  </si>
  <si>
    <t>- слесарь 5р., II гр.</t>
  </si>
  <si>
    <t>Цывкина О.А.</t>
  </si>
  <si>
    <t>Обложко В.В.</t>
  </si>
  <si>
    <t>Карнаухов Д.А.</t>
  </si>
  <si>
    <t>- электрослесарь 4р., III гр.</t>
  </si>
  <si>
    <t>Потаскуев И.В.</t>
  </si>
  <si>
    <t>Боженко В.А.</t>
  </si>
  <si>
    <t>Гультяев А.В.</t>
  </si>
  <si>
    <t>- плотник 3р., II гр.</t>
  </si>
  <si>
    <t>Самучев С.И.</t>
  </si>
  <si>
    <t>Сороковиков А.Б.</t>
  </si>
  <si>
    <t>- плотник 5р., II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</si>
</sst>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dd/mm/yy;@"/>
    <numFmt numFmtId="177" formatCode="h:mm;@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"/>
      <name val="Times New Roman"/>
      <family val="1"/>
    </font>
    <font>
      <b/>
      <sz val="11"/>
      <name val="Times New Roman"/>
      <family val="1"/>
    </font>
    <font>
      <b/>
      <sz val="9"/>
      <name val="Arial Cyr"/>
      <family val="2"/>
      <charset val="204"/>
    </font>
    <font>
      <sz val="10"/>
      <name val="Courier"/>
      <family val="3"/>
    </font>
    <font>
      <b/>
      <i/>
      <sz val="10"/>
      <name val="Arial Cyr"/>
      <charset val="204"/>
    </font>
    <font>
      <b/>
      <i/>
      <sz val="9"/>
      <name val="Courier"/>
      <family val="3"/>
    </font>
    <font>
      <b/>
      <i/>
      <sz val="9"/>
      <name val="Times New Roman"/>
      <family val="1"/>
    </font>
    <font>
      <b/>
      <i/>
      <sz val="9"/>
      <name val="Arial"/>
      <family val="2"/>
      <charset val="204"/>
    </font>
    <font>
      <b/>
      <i/>
      <sz val="10"/>
      <name val="Arial"/>
      <family val="2"/>
      <charset val="204"/>
    </font>
    <font>
      <sz val="10"/>
      <name val="Courier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9"/>
      <name val="Arial Cyr"/>
      <charset val="204"/>
    </font>
    <font>
      <sz val="8"/>
      <name val="Arial Cyr"/>
      <charset val="204"/>
    </font>
    <font>
      <b/>
      <i/>
      <sz val="9"/>
      <name val="Times New Roman"/>
      <family val="1"/>
      <charset val="204"/>
    </font>
    <font>
      <i/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4">
    <xf numFmtId="0" fontId="0" fillId="0" borderId="0" xfId="0"/>
    <xf numFmtId="0" fontId="3" fillId="0" borderId="2" xfId="0" applyFont="1" applyBorder="1" applyAlignment="1">
      <alignment horizontal="center" vertical="top" wrapText="1"/>
    </xf>
    <xf numFmtId="0" fontId="2" fillId="0" borderId="0" xfId="0" applyFont="1"/>
    <xf numFmtId="0" fontId="2" fillId="0" borderId="4" xfId="0" applyFont="1" applyBorder="1" applyAlignment="1">
      <alignment horizontal="justify" vertical="top" wrapText="1"/>
    </xf>
    <xf numFmtId="0" fontId="2" fillId="0" borderId="3" xfId="0" applyFont="1" applyBorder="1" applyAlignment="1">
      <alignment horizontal="justify" vertical="top" wrapText="1"/>
    </xf>
    <xf numFmtId="0" fontId="2" fillId="0" borderId="3" xfId="0" applyFont="1" applyBorder="1" applyAlignment="1">
      <alignment horizontal="center" vertical="top" wrapText="1"/>
    </xf>
    <xf numFmtId="0" fontId="7" fillId="0" borderId="0" xfId="0" applyFont="1" applyAlignment="1">
      <alignment vertical="top"/>
    </xf>
    <xf numFmtId="0" fontId="0" fillId="0" borderId="0" xfId="0" applyBorder="1"/>
    <xf numFmtId="0" fontId="3" fillId="0" borderId="5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0" fillId="0" borderId="0" xfId="0" applyAlignment="1">
      <alignment horizontal="right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2" fillId="0" borderId="0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 wrapText="1"/>
    </xf>
    <xf numFmtId="0" fontId="7" fillId="0" borderId="0" xfId="0" applyFont="1" applyAlignment="1">
      <alignment horizontal="right" vertical="top"/>
    </xf>
    <xf numFmtId="0" fontId="3" fillId="0" borderId="3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11" fillId="0" borderId="0" xfId="0" applyFont="1" applyAlignment="1">
      <alignment horizontal="left"/>
    </xf>
    <xf numFmtId="0" fontId="0" fillId="0" borderId="0" xfId="0" applyAlignment="1">
      <alignment horizontal="left"/>
    </xf>
    <xf numFmtId="0" fontId="16" fillId="0" borderId="7" xfId="0" applyFont="1" applyBorder="1" applyAlignment="1">
      <alignment horizontal="left"/>
    </xf>
    <xf numFmtId="0" fontId="16" fillId="0" borderId="8" xfId="0" applyFont="1" applyBorder="1" applyAlignment="1">
      <alignment horizontal="left"/>
    </xf>
    <xf numFmtId="0" fontId="17" fillId="0" borderId="0" xfId="0" applyFont="1"/>
    <xf numFmtId="0" fontId="1" fillId="0" borderId="0" xfId="0" applyFont="1"/>
    <xf numFmtId="0" fontId="18" fillId="0" borderId="0" xfId="0" applyFont="1"/>
    <xf numFmtId="0" fontId="19" fillId="0" borderId="0" xfId="0" applyFont="1"/>
    <xf numFmtId="0" fontId="4" fillId="0" borderId="5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justify" vertical="top" wrapText="1"/>
    </xf>
    <xf numFmtId="0" fontId="0" fillId="0" borderId="0" xfId="0" applyBorder="1" applyAlignment="1">
      <alignment horizontal="right"/>
    </xf>
    <xf numFmtId="0" fontId="19" fillId="0" borderId="7" xfId="0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0" fillId="0" borderId="7" xfId="0" applyBorder="1"/>
    <xf numFmtId="0" fontId="2" fillId="0" borderId="4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0" fillId="0" borderId="0" xfId="0" applyFont="1" applyAlignment="1">
      <alignment horizontal="left"/>
    </xf>
    <xf numFmtId="0" fontId="20" fillId="0" borderId="0" xfId="0" applyFont="1"/>
    <xf numFmtId="0" fontId="2" fillId="0" borderId="5" xfId="0" applyFont="1" applyBorder="1" applyAlignment="1">
      <alignment horizontal="justify" vertical="top" wrapText="1"/>
    </xf>
    <xf numFmtId="0" fontId="2" fillId="0" borderId="10" xfId="0" applyFont="1" applyBorder="1" applyAlignment="1">
      <alignment horizontal="justify" vertical="top" wrapText="1"/>
    </xf>
    <xf numFmtId="0" fontId="20" fillId="0" borderId="10" xfId="0" applyFont="1" applyBorder="1" applyAlignment="1">
      <alignment horizontal="left"/>
    </xf>
    <xf numFmtId="0" fontId="20" fillId="0" borderId="10" xfId="0" applyFont="1" applyBorder="1"/>
    <xf numFmtId="0" fontId="21" fillId="0" borderId="10" xfId="0" applyFont="1" applyBorder="1" applyAlignment="1">
      <alignment horizontal="center"/>
    </xf>
    <xf numFmtId="0" fontId="7" fillId="0" borderId="0" xfId="0" applyFont="1" applyBorder="1" applyAlignment="1">
      <alignment horizontal="center" vertical="top"/>
    </xf>
    <xf numFmtId="0" fontId="19" fillId="0" borderId="0" xfId="0" applyFont="1" applyAlignment="1"/>
    <xf numFmtId="0" fontId="2" fillId="0" borderId="0" xfId="0" applyFont="1" applyAlignment="1"/>
    <xf numFmtId="0" fontId="19" fillId="0" borderId="0" xfId="0" applyFont="1" applyBorder="1" applyAlignment="1">
      <alignment horizontal="right"/>
    </xf>
    <xf numFmtId="0" fontId="19" fillId="0" borderId="0" xfId="0" applyFont="1" applyBorder="1" applyAlignment="1"/>
    <xf numFmtId="176" fontId="12" fillId="2" borderId="7" xfId="0" applyNumberFormat="1" applyFont="1" applyFill="1" applyBorder="1" applyAlignment="1">
      <alignment horizontal="center" vertical="center"/>
    </xf>
    <xf numFmtId="177" fontId="12" fillId="2" borderId="7" xfId="0" applyNumberFormat="1" applyFont="1" applyFill="1" applyBorder="1" applyAlignment="1">
      <alignment horizontal="center" vertical="center"/>
    </xf>
    <xf numFmtId="176" fontId="16" fillId="2" borderId="8" xfId="0" applyNumberFormat="1" applyFont="1" applyFill="1" applyBorder="1" applyAlignment="1">
      <alignment horizontal="center" vertical="center"/>
    </xf>
    <xf numFmtId="177" fontId="16" fillId="2" borderId="8" xfId="0" applyNumberFormat="1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left"/>
    </xf>
    <xf numFmtId="0" fontId="16" fillId="2" borderId="11" xfId="0" applyFont="1" applyFill="1" applyBorder="1" applyAlignment="1">
      <alignment horizontal="left" vertical="top" wrapText="1"/>
    </xf>
    <xf numFmtId="0" fontId="16" fillId="2" borderId="8" xfId="0" applyFont="1" applyFill="1" applyBorder="1" applyAlignment="1">
      <alignment horizontal="left" vertical="top" wrapText="1"/>
    </xf>
    <xf numFmtId="0" fontId="16" fillId="2" borderId="12" xfId="0" applyFont="1" applyFill="1" applyBorder="1" applyAlignment="1">
      <alignment horizontal="left" vertical="top" wrapText="1"/>
    </xf>
    <xf numFmtId="0" fontId="8" fillId="0" borderId="14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/>
    </xf>
    <xf numFmtId="0" fontId="8" fillId="0" borderId="1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16" fillId="2" borderId="7" xfId="0" applyFont="1" applyFill="1" applyBorder="1" applyAlignment="1">
      <alignment horizontal="left"/>
    </xf>
    <xf numFmtId="0" fontId="15" fillId="0" borderId="7" xfId="0" applyFont="1" applyBorder="1" applyAlignment="1">
      <alignment horizontal="left"/>
    </xf>
    <xf numFmtId="0" fontId="16" fillId="2" borderId="7" xfId="0" applyFont="1" applyFill="1" applyBorder="1" applyAlignment="1">
      <alignment horizontal="justify"/>
    </xf>
    <xf numFmtId="0" fontId="3" fillId="0" borderId="1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top" wrapText="1"/>
    </xf>
    <xf numFmtId="0" fontId="16" fillId="2" borderId="12" xfId="0" applyFont="1" applyFill="1" applyBorder="1" applyAlignment="1">
      <alignment horizontal="center" vertical="top" wrapText="1"/>
    </xf>
    <xf numFmtId="0" fontId="16" fillId="2" borderId="12" xfId="0" applyFont="1" applyFill="1" applyBorder="1"/>
    <xf numFmtId="0" fontId="0" fillId="0" borderId="0" xfId="0" applyBorder="1" applyAlignment="1">
      <alignment horizontal="right"/>
    </xf>
    <xf numFmtId="0" fontId="16" fillId="2" borderId="8" xfId="0" applyFont="1" applyFill="1" applyBorder="1" applyAlignment="1">
      <alignment horizontal="left"/>
    </xf>
    <xf numFmtId="0" fontId="3" fillId="0" borderId="0" xfId="0" applyFont="1" applyBorder="1" applyAlignment="1">
      <alignment horizontal="justify" vertical="top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  <xf numFmtId="0" fontId="2" fillId="0" borderId="13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18" fillId="0" borderId="8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left"/>
    </xf>
    <xf numFmtId="0" fontId="16" fillId="0" borderId="7" xfId="0" quotePrefix="1" applyFont="1" applyBorder="1" applyAlignment="1">
      <alignment horizontal="left"/>
    </xf>
    <xf numFmtId="0" fontId="16" fillId="0" borderId="10" xfId="0" applyFont="1" applyBorder="1" applyAlignment="1">
      <alignment horizontal="left"/>
    </xf>
    <xf numFmtId="0" fontId="6" fillId="0" borderId="7" xfId="0" applyFont="1" applyBorder="1" applyAlignment="1">
      <alignment horizontal="center"/>
    </xf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4" fillId="2" borderId="6" xfId="0" applyFont="1" applyFill="1" applyBorder="1" applyAlignment="1">
      <alignment horizontal="left" vertical="top" wrapText="1" indent="2"/>
    </xf>
    <xf numFmtId="0" fontId="8" fillId="0" borderId="13" xfId="0" applyFont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 wrapText="1"/>
    </xf>
    <xf numFmtId="0" fontId="16" fillId="2" borderId="6" xfId="0" applyFont="1" applyFill="1" applyBorder="1" applyAlignment="1">
      <alignment horizontal="center" wrapText="1"/>
    </xf>
    <xf numFmtId="0" fontId="8" fillId="0" borderId="6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/>
    </xf>
    <xf numFmtId="0" fontId="3" fillId="0" borderId="13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0" fillId="0" borderId="4" xfId="0" applyBorder="1" applyAlignment="1">
      <alignment horizontal="center" vertical="top" wrapText="1"/>
    </xf>
    <xf numFmtId="0" fontId="14" fillId="0" borderId="0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13" fillId="0" borderId="10" xfId="0" applyFont="1" applyBorder="1" applyAlignment="1">
      <alignment horizontal="center" wrapText="1"/>
    </xf>
    <xf numFmtId="0" fontId="13" fillId="0" borderId="9" xfId="0" applyFont="1" applyBorder="1" applyAlignment="1">
      <alignment horizontal="center" wrapText="1"/>
    </xf>
    <xf numFmtId="0" fontId="22" fillId="2" borderId="6" xfId="0" applyFont="1" applyFill="1" applyBorder="1" applyAlignment="1">
      <alignment horizontal="left" vertical="top" wrapText="1" indent="2"/>
    </xf>
    <xf numFmtId="0" fontId="9" fillId="0" borderId="7" xfId="0" applyFont="1" applyBorder="1" applyAlignment="1">
      <alignment horizontal="center"/>
    </xf>
    <xf numFmtId="0" fontId="8" fillId="0" borderId="0" xfId="0" applyFont="1" applyBorder="1" applyAlignment="1">
      <alignment horizontal="center" vertical="top" wrapText="1"/>
    </xf>
    <xf numFmtId="0" fontId="20" fillId="0" borderId="7" xfId="0" applyFont="1" applyBorder="1" applyAlignment="1"/>
    <xf numFmtId="0" fontId="0" fillId="0" borderId="1" xfId="0" applyBorder="1" applyAlignment="1">
      <alignment horizontal="center" wrapText="1"/>
    </xf>
    <xf numFmtId="0" fontId="20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0" fillId="0" borderId="6" xfId="0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0" fillId="4" borderId="6" xfId="0" applyFill="1" applyBorder="1"/>
    <xf numFmtId="49" fontId="0" fillId="0" borderId="6" xfId="0" applyNumberFormat="1" applyBorder="1"/>
    <xf numFmtId="0" fontId="0" fillId="2" borderId="6" xfId="0" applyFill="1" applyBorder="1"/>
    <xf numFmtId="0" fontId="0" fillId="0" borderId="6" xfId="0" applyBorder="1"/>
    <xf numFmtId="0" fontId="0" fillId="5" borderId="6" xfId="0" applyFill="1" applyBorder="1"/>
    <xf numFmtId="0" fontId="0" fillId="5" borderId="6" xfId="0" applyFill="1" applyBorder="1" applyAlignment="1">
      <alignment horizontal="center"/>
    </xf>
    <xf numFmtId="0" fontId="0" fillId="3" borderId="6" xfId="0" applyFill="1" applyBorder="1"/>
    <xf numFmtId="0" fontId="12" fillId="3" borderId="6" xfId="0" applyFont="1" applyFill="1" applyBorder="1"/>
    <xf numFmtId="0" fontId="12" fillId="0" borderId="6" xfId="0" applyFont="1" applyBorder="1"/>
    <xf numFmtId="0" fontId="16" fillId="2" borderId="7" xfId="0" applyFont="1" applyFill="1" applyBorder="1" applyAlignment="1"/>
    <xf numFmtId="0" fontId="16" fillId="2" borderId="7" xfId="0" applyFont="1" applyFill="1" applyBorder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top" wrapText="1"/>
    </xf>
    <xf numFmtId="0" fontId="20" fillId="0" borderId="2" xfId="0" applyFont="1" applyBorder="1" applyAlignment="1">
      <alignment horizontal="center" vertical="top" wrapText="1"/>
    </xf>
    <xf numFmtId="49" fontId="0" fillId="5" borderId="6" xfId="0" applyNumberFormat="1" applyFill="1" applyBorder="1"/>
    <xf numFmtId="0" fontId="0" fillId="0" borderId="6" xfId="0" applyBorder="1" applyAlignment="1">
      <alignment horizontal="left"/>
    </xf>
    <xf numFmtId="0" fontId="15" fillId="0" borderId="15" xfId="0" applyFont="1" applyBorder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0" fontId="23" fillId="0" borderId="10" xfId="0" applyFont="1" applyBorder="1" applyAlignment="1">
      <alignment horizontal="left" wrapText="1"/>
    </xf>
    <xf numFmtId="0" fontId="2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L271"/>
  <sheetViews>
    <sheetView tabSelected="1" view="pageBreakPreview" zoomScale="90" zoomScaleNormal="100" zoomScaleSheetLayoutView="90" workbookViewId="0">
      <selection activeCell="A5" sqref="A5"/>
    </sheetView>
  </sheetViews>
  <sheetFormatPr defaultRowHeight="12.75" x14ac:dyDescent="0.2"/>
  <cols>
    <col min="1" max="2" width="21.140625" customWidth="1"/>
    <col min="3" max="3" width="12.28515625" customWidth="1"/>
    <col min="4" max="4" width="15.85546875" customWidth="1"/>
    <col min="5" max="5" width="15.28515625" customWidth="1"/>
    <col min="6" max="6" width="21.28515625" customWidth="1"/>
    <col min="7" max="7" width="35.7109375" customWidth="1"/>
    <col min="8" max="8" width="12.7109375" customWidth="1"/>
    <col min="9" max="10" width="23.28515625" customWidth="1"/>
    <col min="11" max="11" width="12.7109375" customWidth="1"/>
    <col min="12" max="12" width="23.28515625" customWidth="1"/>
  </cols>
  <sheetData>
    <row r="1" spans="1:11" x14ac:dyDescent="0.2">
      <c r="A1" s="11" t="s">
        <v>51</v>
      </c>
      <c r="B1" s="52" t="s">
        <v>87</v>
      </c>
      <c r="G1" s="150" t="s">
        <v>105</v>
      </c>
    </row>
    <row r="2" spans="1:11" x14ac:dyDescent="0.2">
      <c r="A2" s="11" t="s">
        <v>6</v>
      </c>
      <c r="B2" s="52" t="s">
        <v>73</v>
      </c>
      <c r="E2" s="11"/>
      <c r="F2" s="32"/>
      <c r="G2" s="145" t="s">
        <v>90</v>
      </c>
    </row>
    <row r="3" spans="1:11" x14ac:dyDescent="0.2">
      <c r="G3" s="150" t="s">
        <v>106</v>
      </c>
    </row>
    <row r="4" spans="1:11" ht="13.5" x14ac:dyDescent="0.25">
      <c r="C4" s="87" t="s">
        <v>7</v>
      </c>
      <c r="D4" s="87"/>
      <c r="E4" s="20"/>
      <c r="G4" s="145" t="s">
        <v>109</v>
      </c>
    </row>
    <row r="5" spans="1:11" x14ac:dyDescent="0.2">
      <c r="C5" s="88" t="s">
        <v>8</v>
      </c>
      <c r="D5" s="88"/>
      <c r="G5" s="150" t="s">
        <v>107</v>
      </c>
    </row>
    <row r="6" spans="1:11" x14ac:dyDescent="0.2">
      <c r="G6" s="145" t="s">
        <v>110</v>
      </c>
    </row>
    <row r="7" spans="1:11" x14ac:dyDescent="0.2">
      <c r="A7" s="26" t="s">
        <v>9</v>
      </c>
      <c r="G7" s="150" t="s">
        <v>108</v>
      </c>
      <c r="H7" s="141" t="s">
        <v>121</v>
      </c>
      <c r="I7" s="141"/>
      <c r="J7" s="141"/>
    </row>
    <row r="8" spans="1:11" x14ac:dyDescent="0.2">
      <c r="A8" s="26" t="s">
        <v>50</v>
      </c>
      <c r="B8" s="152" t="str">
        <f>G4</f>
        <v>Сорока М.Ю.</v>
      </c>
      <c r="C8" s="151" t="str">
        <f>VLOOKUP(Ruc,Лист2!A3:C79,3,0)</f>
        <v>гр. V</v>
      </c>
      <c r="D8" t="s">
        <v>55</v>
      </c>
      <c r="E8" s="99" t="s">
        <v>74</v>
      </c>
      <c r="F8" s="99"/>
      <c r="G8" s="145" t="s">
        <v>117</v>
      </c>
      <c r="H8" s="159"/>
      <c r="I8" s="159"/>
      <c r="J8" s="159"/>
      <c r="K8" t="str">
        <f>IFERROR(VLOOKUP(G8,Лист2!A16:C83,3,0),"")</f>
        <v>гр. III</v>
      </c>
    </row>
    <row r="9" spans="1:11" x14ac:dyDescent="0.2">
      <c r="B9" s="6" t="s">
        <v>5</v>
      </c>
      <c r="E9" s="6" t="s">
        <v>5</v>
      </c>
      <c r="G9" s="145" t="s">
        <v>141</v>
      </c>
      <c r="H9" s="159"/>
      <c r="I9" s="159"/>
      <c r="J9" s="159"/>
      <c r="K9" t="str">
        <f>IFERROR(VLOOKUP(G9,Лист2!A17:C84,3,0),"")</f>
        <v>гр. III</v>
      </c>
    </row>
    <row r="10" spans="1:11" x14ac:dyDescent="0.2">
      <c r="A10" t="s">
        <v>10</v>
      </c>
      <c r="B10" s="152" t="str">
        <f>G6</f>
        <v>Афанасенко А.В.</v>
      </c>
      <c r="C10" s="151" t="str">
        <f>VLOOKUP(Pr,Лист2!A5:C81,3,0)</f>
        <v>гр. IV</v>
      </c>
      <c r="D10" t="s">
        <v>56</v>
      </c>
      <c r="E10" s="100" t="s">
        <v>75</v>
      </c>
      <c r="F10" s="99"/>
      <c r="G10" s="145" t="s">
        <v>142</v>
      </c>
      <c r="H10" s="159"/>
      <c r="I10" s="159"/>
      <c r="J10" s="159"/>
      <c r="K10" t="str">
        <f>IFERROR(VLOOKUP(G10,Лист2!A18:C85,3,0),"")</f>
        <v>гр. III</v>
      </c>
    </row>
    <row r="11" spans="1:11" x14ac:dyDescent="0.2">
      <c r="B11" s="6" t="s">
        <v>5</v>
      </c>
      <c r="E11" s="6" t="s">
        <v>5</v>
      </c>
      <c r="G11" s="145" t="s">
        <v>113</v>
      </c>
      <c r="H11" s="159"/>
      <c r="I11" s="159"/>
      <c r="J11" s="159"/>
      <c r="K11" t="str">
        <f>IFERROR(VLOOKUP(G11,Лист2!A19:C86,3,0),"")</f>
        <v>гр. III</v>
      </c>
    </row>
    <row r="12" spans="1:11" x14ac:dyDescent="0.2">
      <c r="A12" t="s">
        <v>11</v>
      </c>
      <c r="B12" s="70" t="str">
        <f>LEFT(G15,95)</f>
        <v>Альбрехт Н.В.  гр. III, Каримов М.М.  гр. III, Буланов Н.И.  гр. III, Вороновский О.Н.  гр. III</v>
      </c>
      <c r="C12" s="70"/>
      <c r="D12" s="70"/>
      <c r="E12" s="70"/>
      <c r="F12" s="70"/>
      <c r="G12" s="145" t="s">
        <v>134</v>
      </c>
      <c r="H12" s="159"/>
      <c r="I12" s="159"/>
      <c r="J12" s="159"/>
      <c r="K12" t="str">
        <f>IFERROR(VLOOKUP(G12,Лист2!A20:C87,3,0),"")</f>
        <v>гр. III</v>
      </c>
    </row>
    <row r="13" spans="1:11" x14ac:dyDescent="0.2">
      <c r="D13" s="6" t="s">
        <v>5</v>
      </c>
      <c r="G13" s="145" t="s">
        <v>116</v>
      </c>
      <c r="H13" s="159" t="s">
        <v>136</v>
      </c>
      <c r="I13" s="159"/>
      <c r="J13" s="159"/>
      <c r="K13" t="str">
        <f>IFERROR(VLOOKUP(G13,Лист2!A21:C88,3,0),"")</f>
        <v>гр. II</v>
      </c>
    </row>
    <row r="14" spans="1:11" x14ac:dyDescent="0.2">
      <c r="A14" s="70" t="str">
        <f>IFERROR(RIGHT(G15,LEN(G15)-95),"")</f>
        <v xml:space="preserve">, Евстратов А.В.  гр. III, Горюнов П.А. - машинист трактора BobCat гр. II,   , </v>
      </c>
      <c r="B14" s="70"/>
      <c r="C14" s="70"/>
      <c r="D14" s="70"/>
      <c r="E14" s="70"/>
      <c r="F14" s="70"/>
      <c r="G14" s="145"/>
      <c r="H14" s="159"/>
      <c r="I14" s="159"/>
      <c r="J14" s="159"/>
      <c r="K14" t="str">
        <f>IFERROR(VLOOKUP(G14,Лист2!A22:C89,3,0),"")</f>
        <v/>
      </c>
    </row>
    <row r="15" spans="1:11" x14ac:dyDescent="0.2">
      <c r="D15" s="6" t="s">
        <v>5</v>
      </c>
      <c r="G15" s="162" t="str">
        <f>G8&amp;" "&amp;H8&amp;" "&amp;K8&amp;", "&amp;G9&amp;" "&amp;H9&amp;" "&amp;K9&amp;", "&amp;G10&amp;" "&amp;H10&amp;" "&amp;K10&amp;", "&amp;G11&amp;" "&amp;H11&amp;" "&amp;K11&amp;", "&amp;G12&amp;" "&amp;H12&amp;" "&amp;K12&amp;", "&amp;G13&amp;" "&amp;H13&amp;" "&amp;K13&amp;", "&amp;G14&amp;" "&amp;H14&amp;" "&amp;K14&amp;", "</f>
        <v xml:space="preserve">Альбрехт Н.В.  гр. III, Каримов М.М.  гр. III, Буланов Н.И.  гр. III, Вороновский О.Н.  гр. III, Евстратов А.В.  гр. III, Горюнов П.А. - машинист трактора BobCat гр. II,   , </v>
      </c>
      <c r="H15" s="162"/>
      <c r="I15" s="162"/>
      <c r="J15" s="162"/>
    </row>
    <row r="16" spans="1:11" x14ac:dyDescent="0.2">
      <c r="A16" s="25" t="s">
        <v>53</v>
      </c>
      <c r="B16" s="70" t="s">
        <v>80</v>
      </c>
      <c r="C16" s="70"/>
      <c r="D16" s="70"/>
      <c r="E16" s="70"/>
      <c r="F16" s="70"/>
      <c r="G16" s="163"/>
      <c r="H16" s="163"/>
      <c r="I16" s="163"/>
      <c r="J16" s="163"/>
    </row>
    <row r="17" spans="1:6" x14ac:dyDescent="0.2">
      <c r="A17" s="70"/>
      <c r="B17" s="70"/>
      <c r="C17" s="70"/>
      <c r="D17" s="70"/>
      <c r="E17" s="70"/>
      <c r="F17" s="70"/>
    </row>
    <row r="18" spans="1:6" x14ac:dyDescent="0.2">
      <c r="A18" s="85"/>
      <c r="B18" s="85"/>
      <c r="C18" s="85"/>
      <c r="D18" s="85"/>
      <c r="E18" s="85"/>
      <c r="F18" s="85"/>
    </row>
    <row r="19" spans="1:6" ht="15.75" customHeight="1" x14ac:dyDescent="0.2">
      <c r="A19" s="101"/>
      <c r="B19" s="101"/>
      <c r="C19" s="101"/>
      <c r="D19" s="101"/>
      <c r="E19" s="101"/>
      <c r="F19" s="101"/>
    </row>
    <row r="20" spans="1:6" ht="13.5" customHeight="1" x14ac:dyDescent="0.2">
      <c r="A20" s="30" t="s">
        <v>57</v>
      </c>
      <c r="B20" s="48">
        <v>43052</v>
      </c>
      <c r="C20" s="30" t="s">
        <v>4</v>
      </c>
      <c r="D20" s="49">
        <v>0.33333333333333331</v>
      </c>
      <c r="E20" s="7"/>
      <c r="F20" s="7"/>
    </row>
    <row r="21" spans="1:6" ht="13.5" customHeight="1" x14ac:dyDescent="0.2">
      <c r="A21" s="30" t="s">
        <v>58</v>
      </c>
      <c r="B21" s="48">
        <f>Date+14</f>
        <v>43066</v>
      </c>
      <c r="C21" s="30" t="s">
        <v>4</v>
      </c>
      <c r="D21" s="49">
        <v>0.70833333333333337</v>
      </c>
      <c r="E21" s="7"/>
      <c r="F21" s="7"/>
    </row>
    <row r="22" spans="1:6" x14ac:dyDescent="0.2">
      <c r="B22" s="7"/>
      <c r="D22" s="7"/>
      <c r="E22" s="7"/>
      <c r="F22" s="7"/>
    </row>
    <row r="23" spans="1:6" x14ac:dyDescent="0.2">
      <c r="A23" s="102" t="s">
        <v>59</v>
      </c>
      <c r="B23" s="102"/>
      <c r="C23" s="102"/>
      <c r="D23" s="102"/>
      <c r="E23" s="102"/>
      <c r="F23" s="102"/>
    </row>
    <row r="24" spans="1:6" ht="12.75" customHeight="1" x14ac:dyDescent="0.2">
      <c r="A24" s="89" t="s">
        <v>12</v>
      </c>
      <c r="B24" s="90"/>
      <c r="C24" s="91"/>
      <c r="D24" s="89" t="s">
        <v>13</v>
      </c>
      <c r="E24" s="90"/>
      <c r="F24" s="91"/>
    </row>
    <row r="25" spans="1:6" ht="15.75" customHeight="1" x14ac:dyDescent="0.2">
      <c r="A25" s="92" t="s">
        <v>60</v>
      </c>
      <c r="B25" s="93"/>
      <c r="C25" s="94"/>
      <c r="D25" s="92" t="s">
        <v>61</v>
      </c>
      <c r="E25" s="93"/>
      <c r="F25" s="94"/>
    </row>
    <row r="26" spans="1:6" x14ac:dyDescent="0.2">
      <c r="A26" s="95">
        <v>1</v>
      </c>
      <c r="B26" s="96"/>
      <c r="C26" s="97"/>
      <c r="D26" s="95">
        <v>2</v>
      </c>
      <c r="E26" s="96"/>
      <c r="F26" s="97"/>
    </row>
    <row r="27" spans="1:6" ht="12.75" customHeight="1" x14ac:dyDescent="0.2">
      <c r="A27" s="53" t="s">
        <v>78</v>
      </c>
      <c r="B27" s="54"/>
      <c r="C27" s="55"/>
      <c r="D27" s="53" t="s">
        <v>78</v>
      </c>
      <c r="E27" s="54"/>
      <c r="F27" s="55"/>
    </row>
    <row r="28" spans="1:6" ht="12.75" customHeight="1" x14ac:dyDescent="0.2">
      <c r="A28" s="53"/>
      <c r="B28" s="54"/>
      <c r="C28" s="55"/>
      <c r="D28" s="53"/>
      <c r="E28" s="54"/>
      <c r="F28" s="55"/>
    </row>
    <row r="29" spans="1:6" ht="12.75" customHeight="1" x14ac:dyDescent="0.2">
      <c r="A29" s="53"/>
      <c r="B29" s="54"/>
      <c r="C29" s="55"/>
      <c r="D29" s="53"/>
      <c r="E29" s="54"/>
      <c r="F29" s="55"/>
    </row>
    <row r="30" spans="1:6" ht="12.75" customHeight="1" x14ac:dyDescent="0.2">
      <c r="A30" s="53"/>
      <c r="B30" s="54"/>
      <c r="C30" s="55"/>
      <c r="D30" s="53"/>
      <c r="E30" s="54"/>
      <c r="F30" s="55"/>
    </row>
    <row r="31" spans="1:6" x14ac:dyDescent="0.2">
      <c r="A31" s="53"/>
      <c r="B31" s="54"/>
      <c r="C31" s="55"/>
      <c r="D31" s="53"/>
      <c r="E31" s="54"/>
      <c r="F31" s="55"/>
    </row>
    <row r="32" spans="1:6" x14ac:dyDescent="0.2">
      <c r="A32" s="53"/>
      <c r="B32" s="54"/>
      <c r="C32" s="55"/>
      <c r="D32" s="53"/>
      <c r="E32" s="54"/>
      <c r="F32" s="55"/>
    </row>
    <row r="33" spans="1:6" x14ac:dyDescent="0.2">
      <c r="A33" s="53"/>
      <c r="B33" s="54"/>
      <c r="C33" s="55"/>
      <c r="D33" s="53"/>
      <c r="E33" s="54"/>
      <c r="F33" s="55"/>
    </row>
    <row r="34" spans="1:6" x14ac:dyDescent="0.2">
      <c r="A34" s="53"/>
      <c r="B34" s="54"/>
      <c r="C34" s="55"/>
      <c r="D34" s="53"/>
      <c r="E34" s="54"/>
      <c r="F34" s="55"/>
    </row>
    <row r="35" spans="1:6" x14ac:dyDescent="0.2">
      <c r="A35" s="53"/>
      <c r="B35" s="54"/>
      <c r="C35" s="55"/>
      <c r="D35" s="53"/>
      <c r="E35" s="54"/>
      <c r="F35" s="55"/>
    </row>
    <row r="36" spans="1:6" x14ac:dyDescent="0.2">
      <c r="A36" s="53"/>
      <c r="B36" s="54"/>
      <c r="C36" s="55"/>
      <c r="D36" s="53"/>
      <c r="E36" s="54"/>
      <c r="F36" s="55"/>
    </row>
    <row r="37" spans="1:6" x14ac:dyDescent="0.2">
      <c r="A37" s="53"/>
      <c r="B37" s="54"/>
      <c r="C37" s="55"/>
      <c r="D37" s="53"/>
      <c r="E37" s="54"/>
      <c r="F37" s="55"/>
    </row>
    <row r="38" spans="1:6" x14ac:dyDescent="0.2">
      <c r="A38" s="53"/>
      <c r="B38" s="54"/>
      <c r="C38" s="55"/>
      <c r="D38" s="53"/>
      <c r="E38" s="54"/>
      <c r="F38" s="55"/>
    </row>
    <row r="39" spans="1:6" x14ac:dyDescent="0.2">
      <c r="A39" s="53"/>
      <c r="B39" s="54"/>
      <c r="C39" s="55"/>
      <c r="D39" s="53"/>
      <c r="E39" s="54"/>
      <c r="F39" s="55"/>
    </row>
    <row r="40" spans="1:6" x14ac:dyDescent="0.2">
      <c r="A40" s="53"/>
      <c r="B40" s="54"/>
      <c r="C40" s="55"/>
      <c r="D40" s="53"/>
      <c r="E40" s="54"/>
      <c r="F40" s="55"/>
    </row>
    <row r="41" spans="1:6" x14ac:dyDescent="0.2">
      <c r="A41" s="53"/>
      <c r="B41" s="54"/>
      <c r="C41" s="55"/>
      <c r="D41" s="53"/>
      <c r="E41" s="54"/>
      <c r="F41" s="55"/>
    </row>
    <row r="42" spans="1:6" x14ac:dyDescent="0.2">
      <c r="A42" s="24" t="s">
        <v>52</v>
      </c>
      <c r="B42" s="85" t="s">
        <v>76</v>
      </c>
      <c r="C42" s="85"/>
      <c r="D42" s="85"/>
      <c r="E42" s="85"/>
      <c r="F42" s="85"/>
    </row>
    <row r="43" spans="1:6" x14ac:dyDescent="0.2">
      <c r="A43" s="72" t="s">
        <v>84</v>
      </c>
      <c r="B43" s="72"/>
      <c r="C43" s="72"/>
      <c r="D43" s="72"/>
      <c r="E43" s="72"/>
      <c r="F43" s="72"/>
    </row>
    <row r="44" spans="1:6" x14ac:dyDescent="0.2">
      <c r="A44" s="72" t="s">
        <v>85</v>
      </c>
      <c r="B44" s="72"/>
      <c r="C44" s="72"/>
      <c r="D44" s="72"/>
      <c r="E44" s="72"/>
      <c r="F44" s="72"/>
    </row>
    <row r="45" spans="1:6" x14ac:dyDescent="0.2">
      <c r="A45" s="72" t="s">
        <v>131</v>
      </c>
      <c r="B45" s="72"/>
      <c r="C45" s="72"/>
      <c r="D45" s="72"/>
      <c r="E45" s="72"/>
      <c r="F45" s="72"/>
    </row>
    <row r="46" spans="1:6" x14ac:dyDescent="0.2">
      <c r="A46" s="70" t="s">
        <v>132</v>
      </c>
      <c r="B46" s="70"/>
      <c r="C46" s="70"/>
      <c r="D46" s="70"/>
      <c r="E46" s="70"/>
      <c r="F46" s="70"/>
    </row>
    <row r="47" spans="1:6" x14ac:dyDescent="0.2">
      <c r="A47" s="70" t="s">
        <v>81</v>
      </c>
      <c r="B47" s="70"/>
      <c r="C47" s="70"/>
      <c r="D47" s="70"/>
      <c r="E47" s="70"/>
      <c r="F47" s="70"/>
    </row>
    <row r="48" spans="1:6" x14ac:dyDescent="0.2">
      <c r="A48" s="70" t="s">
        <v>82</v>
      </c>
      <c r="B48" s="70"/>
      <c r="C48" s="70"/>
      <c r="D48" s="70"/>
      <c r="E48" s="70"/>
      <c r="F48" s="70"/>
    </row>
    <row r="49" spans="1:6" x14ac:dyDescent="0.2">
      <c r="A49" t="s">
        <v>14</v>
      </c>
      <c r="B49" s="50">
        <f>Date-1</f>
        <v>43051</v>
      </c>
      <c r="C49" s="11" t="s">
        <v>4</v>
      </c>
      <c r="D49" s="51">
        <v>0.66666666666666663</v>
      </c>
    </row>
    <row r="50" spans="1:6" x14ac:dyDescent="0.2">
      <c r="A50" t="s">
        <v>15</v>
      </c>
      <c r="B50" s="23"/>
      <c r="C50" s="84" t="s">
        <v>62</v>
      </c>
      <c r="D50" s="84"/>
      <c r="E50" s="152" t="str">
        <f>G2</f>
        <v>Сафронов Д.В.</v>
      </c>
      <c r="F50" s="151" t="str">
        <f>VLOOKUP(VFIO,Лист2!A3:C79,3,0)</f>
        <v>гр. V</v>
      </c>
    </row>
    <row r="51" spans="1:6" x14ac:dyDescent="0.2">
      <c r="A51" t="s">
        <v>16</v>
      </c>
      <c r="B51" s="23"/>
      <c r="C51" s="11" t="s">
        <v>4</v>
      </c>
      <c r="D51" s="22"/>
      <c r="E51" s="21"/>
      <c r="F51" s="21"/>
    </row>
    <row r="52" spans="1:6" x14ac:dyDescent="0.2">
      <c r="A52" t="s">
        <v>15</v>
      </c>
      <c r="B52" s="23"/>
      <c r="C52" s="84" t="s">
        <v>62</v>
      </c>
      <c r="D52" s="84"/>
      <c r="E52" s="71"/>
      <c r="F52" s="71"/>
    </row>
    <row r="53" spans="1:6" ht="12.75" customHeight="1" x14ac:dyDescent="0.2">
      <c r="A53" t="s">
        <v>17</v>
      </c>
      <c r="B53" s="23"/>
      <c r="C53" s="11" t="s">
        <v>4</v>
      </c>
      <c r="D53" s="22"/>
      <c r="E53" s="21"/>
      <c r="F53" s="21"/>
    </row>
    <row r="54" spans="1:6" ht="11.25" customHeight="1" x14ac:dyDescent="0.2">
      <c r="A54" s="58" t="s">
        <v>18</v>
      </c>
      <c r="B54" s="58"/>
      <c r="C54" s="58"/>
      <c r="D54" s="58"/>
      <c r="E54" s="58"/>
      <c r="F54" s="58"/>
    </row>
    <row r="55" spans="1:6" ht="12.75" customHeight="1" x14ac:dyDescent="0.2">
      <c r="A55" s="64" t="s">
        <v>19</v>
      </c>
      <c r="B55" s="65"/>
      <c r="C55" s="65"/>
      <c r="D55" s="73" t="s">
        <v>20</v>
      </c>
      <c r="E55" s="74"/>
      <c r="F55" s="75"/>
    </row>
    <row r="56" spans="1:6" x14ac:dyDescent="0.2">
      <c r="A56" s="61" t="s">
        <v>24</v>
      </c>
      <c r="B56" s="81" t="str">
        <f>VFIO</f>
        <v>Сафронов Д.В.</v>
      </c>
      <c r="C56" s="83"/>
      <c r="D56" s="78" t="s">
        <v>25</v>
      </c>
      <c r="E56" s="81" t="str">
        <f>Ruc</f>
        <v>Сорока М.Ю.</v>
      </c>
      <c r="F56" s="82"/>
    </row>
    <row r="57" spans="1:6" x14ac:dyDescent="0.2">
      <c r="A57" s="62"/>
      <c r="B57" s="59" t="s">
        <v>5</v>
      </c>
      <c r="C57" s="60"/>
      <c r="D57" s="79"/>
      <c r="E57" s="59" t="s">
        <v>5</v>
      </c>
      <c r="F57" s="60"/>
    </row>
    <row r="58" spans="1:6" ht="40.5" customHeight="1" x14ac:dyDescent="0.2">
      <c r="A58" s="62"/>
      <c r="B58" s="160" t="s">
        <v>22</v>
      </c>
      <c r="C58" s="161"/>
      <c r="D58" s="79"/>
      <c r="E58" s="160" t="s">
        <v>22</v>
      </c>
      <c r="F58" s="161"/>
    </row>
    <row r="59" spans="1:6" x14ac:dyDescent="0.2">
      <c r="A59" s="63"/>
      <c r="B59" s="56" t="s">
        <v>23</v>
      </c>
      <c r="C59" s="57"/>
      <c r="D59" s="80"/>
      <c r="E59" s="56" t="s">
        <v>23</v>
      </c>
      <c r="F59" s="57"/>
    </row>
    <row r="60" spans="1:6" x14ac:dyDescent="0.2">
      <c r="A60" s="76" t="s">
        <v>26</v>
      </c>
      <c r="B60" s="77"/>
      <c r="C60" s="77"/>
      <c r="D60" s="77"/>
      <c r="E60" s="77"/>
      <c r="F60" s="77"/>
    </row>
    <row r="61" spans="1:6" ht="39" customHeight="1" x14ac:dyDescent="0.2">
      <c r="A61" s="69" t="s">
        <v>54</v>
      </c>
      <c r="B61" s="69"/>
      <c r="C61" s="69" t="s">
        <v>27</v>
      </c>
      <c r="D61" s="69"/>
      <c r="E61" s="69" t="s">
        <v>28</v>
      </c>
      <c r="F61" s="69"/>
    </row>
    <row r="62" spans="1:6" x14ac:dyDescent="0.2">
      <c r="A62" s="64">
        <v>1</v>
      </c>
      <c r="B62" s="68"/>
      <c r="C62" s="64">
        <v>2</v>
      </c>
      <c r="D62" s="68"/>
      <c r="E62" s="66">
        <v>3</v>
      </c>
      <c r="F62" s="67"/>
    </row>
    <row r="63" spans="1:6" x14ac:dyDescent="0.2">
      <c r="A63" s="64"/>
      <c r="B63" s="68"/>
      <c r="C63" s="64"/>
      <c r="D63" s="68"/>
      <c r="E63" s="66"/>
      <c r="F63" s="67"/>
    </row>
    <row r="64" spans="1:6" x14ac:dyDescent="0.2">
      <c r="A64" s="64"/>
      <c r="B64" s="68"/>
      <c r="C64" s="64"/>
      <c r="D64" s="68"/>
      <c r="E64" s="66"/>
      <c r="F64" s="67"/>
    </row>
    <row r="65" spans="1:12" x14ac:dyDescent="0.2">
      <c r="A65" s="64"/>
      <c r="B65" s="68"/>
      <c r="C65" s="64"/>
      <c r="D65" s="68"/>
      <c r="E65" s="66"/>
      <c r="F65" s="67"/>
    </row>
    <row r="66" spans="1:12" x14ac:dyDescent="0.2">
      <c r="A66" s="12"/>
      <c r="B66" s="7"/>
      <c r="C66" s="12"/>
      <c r="D66" s="7"/>
      <c r="E66" s="12"/>
      <c r="F66" s="7"/>
      <c r="G66" s="2" t="s">
        <v>29</v>
      </c>
      <c r="H66" s="27"/>
      <c r="I66" s="27"/>
      <c r="J66" s="122"/>
      <c r="K66" s="122"/>
      <c r="L66" s="122"/>
    </row>
    <row r="67" spans="1:12" x14ac:dyDescent="0.2">
      <c r="G67" s="122"/>
      <c r="H67" s="122"/>
      <c r="I67" s="122"/>
      <c r="J67" s="122"/>
      <c r="K67" s="122"/>
      <c r="L67" s="122"/>
    </row>
    <row r="68" spans="1:12" x14ac:dyDescent="0.2">
      <c r="G68" s="2" t="s">
        <v>30</v>
      </c>
      <c r="H68" s="123"/>
      <c r="I68" s="123"/>
      <c r="J68" s="123"/>
      <c r="K68" s="123"/>
      <c r="L68" s="123"/>
    </row>
    <row r="69" spans="1:12" x14ac:dyDescent="0.2">
      <c r="G69" s="27"/>
      <c r="H69" s="27"/>
      <c r="I69" s="6" t="s">
        <v>31</v>
      </c>
      <c r="J69" s="27"/>
      <c r="K69" s="27"/>
      <c r="L69" s="27"/>
    </row>
    <row r="70" spans="1:12" x14ac:dyDescent="0.2">
      <c r="G70" s="2" t="s">
        <v>32</v>
      </c>
      <c r="H70" s="27"/>
      <c r="I70" s="27"/>
      <c r="J70" s="27"/>
      <c r="K70" s="122"/>
      <c r="L70" s="122"/>
    </row>
    <row r="71" spans="1:12" x14ac:dyDescent="0.2">
      <c r="G71" s="27"/>
      <c r="H71" s="27"/>
      <c r="I71" s="27"/>
      <c r="J71" s="27"/>
      <c r="K71" s="17" t="s">
        <v>31</v>
      </c>
      <c r="L71" s="27"/>
    </row>
    <row r="72" spans="1:12" x14ac:dyDescent="0.2">
      <c r="G72" s="127" t="s">
        <v>33</v>
      </c>
      <c r="H72" s="127"/>
      <c r="I72" s="127"/>
      <c r="J72" s="127"/>
      <c r="K72" s="127"/>
      <c r="L72" s="127"/>
    </row>
    <row r="73" spans="1:12" x14ac:dyDescent="0.2">
      <c r="G73" s="113" t="s">
        <v>19</v>
      </c>
      <c r="H73" s="114"/>
      <c r="I73" s="114"/>
      <c r="J73" s="73" t="s">
        <v>20</v>
      </c>
      <c r="K73" s="74"/>
      <c r="L73" s="75"/>
    </row>
    <row r="74" spans="1:12" ht="13.5" x14ac:dyDescent="0.25">
      <c r="G74" s="61" t="s">
        <v>30</v>
      </c>
      <c r="H74" s="128" t="s">
        <v>21</v>
      </c>
      <c r="I74" s="129"/>
      <c r="J74" s="61" t="s">
        <v>64</v>
      </c>
      <c r="K74" s="130" t="str">
        <f>E56</f>
        <v>Сорока М.Ю.</v>
      </c>
      <c r="L74" s="130"/>
    </row>
    <row r="75" spans="1:12" x14ac:dyDescent="0.2">
      <c r="G75" s="62"/>
      <c r="H75" s="132" t="s">
        <v>5</v>
      </c>
      <c r="I75" s="60"/>
      <c r="J75" s="121"/>
      <c r="K75" s="111" t="s">
        <v>63</v>
      </c>
      <c r="L75" s="111"/>
    </row>
    <row r="76" spans="1:12" ht="12.75" customHeight="1" x14ac:dyDescent="0.2">
      <c r="G76" s="62"/>
      <c r="H76" s="125" t="s">
        <v>22</v>
      </c>
      <c r="I76" s="126"/>
      <c r="J76" s="121"/>
      <c r="K76" s="105" t="str">
        <f>IF(G6&gt;0,G6," ")</f>
        <v>Афанасенко А.В.</v>
      </c>
      <c r="L76" s="105"/>
    </row>
    <row r="77" spans="1:12" ht="12.75" customHeight="1" x14ac:dyDescent="0.2">
      <c r="G77" s="62"/>
      <c r="H77" s="59" t="s">
        <v>23</v>
      </c>
      <c r="I77" s="60"/>
      <c r="J77" s="121"/>
      <c r="K77" s="105" t="str">
        <f t="shared" ref="K77:K78" si="0">IF(G8&gt;0,G8," ")</f>
        <v>Альбрехт Н.В.</v>
      </c>
      <c r="L77" s="105"/>
    </row>
    <row r="78" spans="1:12" ht="12.75" customHeight="1" x14ac:dyDescent="0.2">
      <c r="G78" s="62"/>
      <c r="H78" s="59"/>
      <c r="I78" s="60"/>
      <c r="J78" s="121"/>
      <c r="K78" s="105" t="str">
        <f t="shared" si="0"/>
        <v>Каримов М.М.</v>
      </c>
      <c r="L78" s="105"/>
    </row>
    <row r="79" spans="1:12" ht="12.75" customHeight="1" x14ac:dyDescent="0.2">
      <c r="G79" s="62"/>
      <c r="H79" s="59"/>
      <c r="I79" s="60"/>
      <c r="J79" s="121"/>
      <c r="K79" s="105" t="str">
        <f>IF(G10&gt;0,G10," ")</f>
        <v>Буланов Н.И.</v>
      </c>
      <c r="L79" s="105"/>
    </row>
    <row r="80" spans="1:12" ht="12.75" customHeight="1" x14ac:dyDescent="0.2">
      <c r="G80" s="62"/>
      <c r="H80" s="59"/>
      <c r="I80" s="60"/>
      <c r="J80" s="121"/>
      <c r="K80" s="105" t="str">
        <f>IF(G11&gt;0,G11," ")</f>
        <v>Вороновский О.Н.</v>
      </c>
      <c r="L80" s="105"/>
    </row>
    <row r="81" spans="7:12" ht="12.75" customHeight="1" x14ac:dyDescent="0.2">
      <c r="G81" s="62"/>
      <c r="H81" s="59"/>
      <c r="I81" s="132"/>
      <c r="J81" s="121"/>
      <c r="K81" s="105" t="str">
        <f t="shared" ref="K81:K83" si="1">IF(G12&gt;0,G12," ")</f>
        <v>Евстратов А.В.</v>
      </c>
      <c r="L81" s="105"/>
    </row>
    <row r="82" spans="7:12" ht="12.75" customHeight="1" x14ac:dyDescent="0.2">
      <c r="G82" s="62"/>
      <c r="H82" s="59"/>
      <c r="I82" s="132"/>
      <c r="J82" s="121"/>
      <c r="K82" s="105" t="str">
        <f t="shared" si="1"/>
        <v>Горюнов П.А.</v>
      </c>
      <c r="L82" s="105"/>
    </row>
    <row r="83" spans="7:12" x14ac:dyDescent="0.2">
      <c r="G83" s="63"/>
      <c r="H83" s="56"/>
      <c r="I83" s="116"/>
      <c r="J83" s="124"/>
      <c r="K83" s="105" t="str">
        <f t="shared" si="1"/>
        <v xml:space="preserve"> </v>
      </c>
      <c r="L83" s="105"/>
    </row>
    <row r="84" spans="7:12" x14ac:dyDescent="0.2">
      <c r="G84" s="27"/>
      <c r="H84" s="27"/>
      <c r="I84" s="27"/>
      <c r="J84" s="27"/>
      <c r="K84" s="27"/>
      <c r="L84" s="27"/>
    </row>
    <row r="85" spans="7:12" ht="14.25" x14ac:dyDescent="0.2">
      <c r="G85" s="131" t="s">
        <v>37</v>
      </c>
      <c r="H85" s="131"/>
      <c r="I85" s="131"/>
      <c r="J85" s="131"/>
      <c r="K85" s="131"/>
      <c r="L85" s="131"/>
    </row>
    <row r="86" spans="7:12" x14ac:dyDescent="0.2">
      <c r="G86" s="113" t="s">
        <v>0</v>
      </c>
      <c r="H86" s="114"/>
      <c r="I86" s="114"/>
      <c r="J86" s="117"/>
      <c r="K86" s="113" t="s">
        <v>2</v>
      </c>
      <c r="L86" s="117"/>
    </row>
    <row r="87" spans="7:12" x14ac:dyDescent="0.2">
      <c r="G87" s="118" t="s">
        <v>1</v>
      </c>
      <c r="H87" s="119"/>
      <c r="I87" s="119"/>
      <c r="J87" s="120"/>
      <c r="K87" s="118" t="s">
        <v>3</v>
      </c>
      <c r="L87" s="120"/>
    </row>
    <row r="88" spans="7:12" ht="24.75" customHeight="1" x14ac:dyDescent="0.2">
      <c r="G88" s="153" t="s">
        <v>120</v>
      </c>
      <c r="H88" s="153" t="s">
        <v>118</v>
      </c>
      <c r="I88" s="64" t="s">
        <v>65</v>
      </c>
      <c r="J88" s="68"/>
      <c r="K88" s="153" t="s">
        <v>118</v>
      </c>
      <c r="L88" s="1" t="s">
        <v>119</v>
      </c>
    </row>
    <row r="89" spans="7:12" ht="13.5" customHeight="1" x14ac:dyDescent="0.2">
      <c r="G89" s="154"/>
      <c r="H89" s="154"/>
      <c r="I89" s="108" t="s">
        <v>38</v>
      </c>
      <c r="J89" s="8" t="s">
        <v>39</v>
      </c>
      <c r="K89" s="154"/>
      <c r="L89" s="154" t="s">
        <v>72</v>
      </c>
    </row>
    <row r="90" spans="7:12" x14ac:dyDescent="0.2">
      <c r="G90" s="155"/>
      <c r="H90" s="155"/>
      <c r="I90" s="115"/>
      <c r="J90" s="9" t="s">
        <v>40</v>
      </c>
      <c r="K90" s="155"/>
      <c r="L90" s="155"/>
    </row>
    <row r="91" spans="7:12" x14ac:dyDescent="0.2">
      <c r="G91" s="34">
        <v>1</v>
      </c>
      <c r="H91" s="5">
        <v>2</v>
      </c>
      <c r="I91" s="5">
        <v>3</v>
      </c>
      <c r="J91" s="5">
        <v>4</v>
      </c>
      <c r="K91" s="5">
        <v>5</v>
      </c>
      <c r="L91" s="5">
        <v>6</v>
      </c>
    </row>
    <row r="92" spans="7:12" x14ac:dyDescent="0.2">
      <c r="G92" s="3"/>
      <c r="H92" s="4"/>
      <c r="I92" s="4"/>
      <c r="J92" s="4"/>
      <c r="K92" s="4"/>
      <c r="L92" s="4"/>
    </row>
    <row r="93" spans="7:12" x14ac:dyDescent="0.2">
      <c r="G93" s="3"/>
      <c r="H93" s="4"/>
      <c r="I93" s="4"/>
      <c r="J93" s="4"/>
      <c r="K93" s="4"/>
      <c r="L93" s="4"/>
    </row>
    <row r="94" spans="7:12" x14ac:dyDescent="0.2">
      <c r="G94" s="3"/>
      <c r="H94" s="4"/>
      <c r="I94" s="4"/>
      <c r="J94" s="4"/>
      <c r="K94" s="4"/>
      <c r="L94" s="4"/>
    </row>
    <row r="95" spans="7:12" x14ac:dyDescent="0.2">
      <c r="G95" s="3"/>
      <c r="H95" s="4"/>
      <c r="I95" s="4"/>
      <c r="J95" s="4"/>
      <c r="K95" s="4"/>
      <c r="L95" s="4"/>
    </row>
    <row r="96" spans="7:12" x14ac:dyDescent="0.2">
      <c r="G96" s="3"/>
      <c r="H96" s="4"/>
      <c r="I96" s="4"/>
      <c r="J96" s="4"/>
      <c r="K96" s="4"/>
      <c r="L96" s="4"/>
    </row>
    <row r="97" spans="7:12" x14ac:dyDescent="0.2">
      <c r="G97" s="3"/>
      <c r="H97" s="4"/>
      <c r="I97" s="4"/>
      <c r="J97" s="4"/>
      <c r="K97" s="4"/>
      <c r="L97" s="4"/>
    </row>
    <row r="98" spans="7:12" x14ac:dyDescent="0.2">
      <c r="G98" s="3"/>
      <c r="H98" s="4"/>
      <c r="I98" s="4"/>
      <c r="J98" s="4"/>
      <c r="K98" s="4"/>
      <c r="L98" s="4"/>
    </row>
    <row r="99" spans="7:12" x14ac:dyDescent="0.2">
      <c r="G99" s="3"/>
      <c r="H99" s="4"/>
      <c r="I99" s="4"/>
      <c r="J99" s="4"/>
      <c r="K99" s="4"/>
      <c r="L99" s="4"/>
    </row>
    <row r="100" spans="7:12" x14ac:dyDescent="0.2">
      <c r="G100" s="3"/>
      <c r="H100" s="4"/>
      <c r="I100" s="4"/>
      <c r="J100" s="4"/>
      <c r="K100" s="4"/>
      <c r="L100" s="4"/>
    </row>
    <row r="101" spans="7:12" x14ac:dyDescent="0.2">
      <c r="G101" s="3"/>
      <c r="H101" s="4"/>
      <c r="I101" s="4"/>
      <c r="J101" s="4"/>
      <c r="K101" s="4"/>
      <c r="L101" s="4"/>
    </row>
    <row r="102" spans="7:12" x14ac:dyDescent="0.2">
      <c r="G102" s="3"/>
      <c r="H102" s="4"/>
      <c r="I102" s="4"/>
      <c r="J102" s="4"/>
      <c r="K102" s="4"/>
      <c r="L102" s="4"/>
    </row>
    <row r="103" spans="7:12" x14ac:dyDescent="0.2">
      <c r="G103" s="3"/>
      <c r="H103" s="4"/>
      <c r="I103" s="4"/>
      <c r="J103" s="4"/>
      <c r="K103" s="4"/>
      <c r="L103" s="4"/>
    </row>
    <row r="104" spans="7:12" x14ac:dyDescent="0.2">
      <c r="G104" s="3"/>
      <c r="H104" s="4"/>
      <c r="I104" s="4"/>
      <c r="J104" s="4"/>
      <c r="K104" s="4"/>
      <c r="L104" s="4"/>
    </row>
    <row r="105" spans="7:12" x14ac:dyDescent="0.2">
      <c r="G105" s="3"/>
      <c r="H105" s="4"/>
      <c r="I105" s="4"/>
      <c r="J105" s="4"/>
      <c r="K105" s="4"/>
      <c r="L105" s="4"/>
    </row>
    <row r="106" spans="7:12" x14ac:dyDescent="0.2">
      <c r="G106" s="3"/>
      <c r="H106" s="4"/>
      <c r="I106" s="4"/>
      <c r="J106" s="4"/>
      <c r="K106" s="4"/>
      <c r="L106" s="4"/>
    </row>
    <row r="107" spans="7:12" x14ac:dyDescent="0.2">
      <c r="G107" s="3"/>
      <c r="H107" s="4"/>
      <c r="I107" s="4"/>
      <c r="J107" s="4"/>
      <c r="K107" s="4"/>
      <c r="L107" s="4"/>
    </row>
    <row r="108" spans="7:12" x14ac:dyDescent="0.2">
      <c r="G108" s="3"/>
      <c r="H108" s="4"/>
      <c r="I108" s="4"/>
      <c r="J108" s="4"/>
      <c r="K108" s="4"/>
      <c r="L108" s="4"/>
    </row>
    <row r="109" spans="7:12" x14ac:dyDescent="0.2">
      <c r="G109" s="3"/>
      <c r="H109" s="4"/>
      <c r="I109" s="4"/>
      <c r="J109" s="4"/>
      <c r="K109" s="4"/>
      <c r="L109" s="4"/>
    </row>
    <row r="110" spans="7:12" x14ac:dyDescent="0.2">
      <c r="G110" s="3"/>
      <c r="H110" s="4"/>
      <c r="I110" s="4"/>
      <c r="J110" s="4"/>
      <c r="K110" s="4"/>
      <c r="L110" s="4"/>
    </row>
    <row r="111" spans="7:12" x14ac:dyDescent="0.2">
      <c r="G111" s="3"/>
      <c r="H111" s="4"/>
      <c r="I111" s="4"/>
      <c r="J111" s="4"/>
      <c r="K111" s="4"/>
      <c r="L111" s="4"/>
    </row>
    <row r="112" spans="7:12" x14ac:dyDescent="0.2">
      <c r="G112" s="3"/>
      <c r="H112" s="4"/>
      <c r="I112" s="4"/>
      <c r="J112" s="4"/>
      <c r="K112" s="4"/>
      <c r="L112" s="4"/>
    </row>
    <row r="113" spans="7:12" x14ac:dyDescent="0.2">
      <c r="G113" s="112" t="s">
        <v>66</v>
      </c>
      <c r="H113" s="112"/>
      <c r="I113" s="112"/>
      <c r="J113" s="112"/>
      <c r="K113" s="112"/>
      <c r="L113" s="112"/>
    </row>
    <row r="114" spans="7:12" x14ac:dyDescent="0.2">
      <c r="G114" s="113" t="s">
        <v>19</v>
      </c>
      <c r="H114" s="114"/>
      <c r="I114" s="114"/>
      <c r="J114" s="73" t="s">
        <v>20</v>
      </c>
      <c r="K114" s="74"/>
      <c r="L114" s="75"/>
    </row>
    <row r="115" spans="7:12" x14ac:dyDescent="0.2">
      <c r="G115" s="106" t="s">
        <v>35</v>
      </c>
      <c r="H115" s="110" t="str">
        <f>K74</f>
        <v>Сорока М.Ю.</v>
      </c>
      <c r="I115" s="110"/>
      <c r="J115" s="117" t="s">
        <v>67</v>
      </c>
      <c r="K115" s="105" t="str">
        <f>Pr</f>
        <v>Афанасенко А.В.</v>
      </c>
      <c r="L115" s="105"/>
    </row>
    <row r="116" spans="7:12" x14ac:dyDescent="0.2">
      <c r="G116" s="156"/>
      <c r="H116" s="59" t="s">
        <v>5</v>
      </c>
      <c r="I116" s="60"/>
      <c r="J116" s="157"/>
      <c r="K116" s="111" t="s">
        <v>63</v>
      </c>
      <c r="L116" s="111"/>
    </row>
    <row r="117" spans="7:12" x14ac:dyDescent="0.2">
      <c r="G117" s="156"/>
      <c r="H117" s="63"/>
      <c r="I117" s="63"/>
      <c r="J117" s="157"/>
      <c r="K117" s="105" t="str">
        <f>K77</f>
        <v>Альбрехт Н.В.</v>
      </c>
      <c r="L117" s="105"/>
    </row>
    <row r="118" spans="7:12" ht="12.75" customHeight="1" x14ac:dyDescent="0.2">
      <c r="G118" s="121"/>
      <c r="H118" s="106" t="s">
        <v>23</v>
      </c>
      <c r="I118" s="107"/>
      <c r="J118" s="109"/>
      <c r="K118" s="105" t="str">
        <f>K78</f>
        <v>Каримов М.М.</v>
      </c>
      <c r="L118" s="105"/>
    </row>
    <row r="119" spans="7:12" ht="12.75" customHeight="1" x14ac:dyDescent="0.2">
      <c r="G119" s="121"/>
      <c r="H119" s="59"/>
      <c r="I119" s="60"/>
      <c r="J119" s="109"/>
      <c r="K119" s="105" t="str">
        <f>K79</f>
        <v>Буланов Н.И.</v>
      </c>
      <c r="L119" s="105"/>
    </row>
    <row r="120" spans="7:12" ht="12.75" customHeight="1" x14ac:dyDescent="0.2">
      <c r="G120" s="121"/>
      <c r="H120" s="59"/>
      <c r="I120" s="60"/>
      <c r="J120" s="109"/>
      <c r="K120" s="105" t="str">
        <f>K80</f>
        <v>Вороновский О.Н.</v>
      </c>
      <c r="L120" s="105"/>
    </row>
    <row r="121" spans="7:12" ht="12.75" customHeight="1" x14ac:dyDescent="0.2">
      <c r="G121" s="121"/>
      <c r="H121" s="59"/>
      <c r="I121" s="60"/>
      <c r="J121" s="109"/>
      <c r="K121" s="105" t="str">
        <f>K81</f>
        <v>Евстратов А.В.</v>
      </c>
      <c r="L121" s="105"/>
    </row>
    <row r="122" spans="7:12" ht="12.75" customHeight="1" x14ac:dyDescent="0.2">
      <c r="G122" s="121"/>
      <c r="H122" s="59"/>
      <c r="I122" s="60"/>
      <c r="J122" s="109"/>
      <c r="K122" s="105" t="str">
        <f>K82</f>
        <v>Горюнов П.А.</v>
      </c>
      <c r="L122" s="105"/>
    </row>
    <row r="123" spans="7:12" ht="12.75" customHeight="1" x14ac:dyDescent="0.2">
      <c r="G123" s="121"/>
      <c r="H123" s="59"/>
      <c r="I123" s="60"/>
      <c r="J123" s="109"/>
      <c r="K123" s="105" t="str">
        <f>K83</f>
        <v xml:space="preserve"> </v>
      </c>
      <c r="L123" s="105"/>
    </row>
    <row r="124" spans="7:12" x14ac:dyDescent="0.2">
      <c r="G124" s="61" t="s">
        <v>36</v>
      </c>
      <c r="H124" s="110" t="str">
        <f>K115</f>
        <v>Афанасенко А.В.</v>
      </c>
      <c r="I124" s="110"/>
      <c r="J124" s="108" t="s">
        <v>34</v>
      </c>
      <c r="K124" s="105" t="str">
        <f>K117</f>
        <v>Альбрехт Н.В.</v>
      </c>
      <c r="L124" s="105"/>
    </row>
    <row r="125" spans="7:12" x14ac:dyDescent="0.2">
      <c r="G125" s="134"/>
      <c r="H125" s="111" t="s">
        <v>5</v>
      </c>
      <c r="I125" s="111"/>
      <c r="J125" s="109"/>
      <c r="K125" s="111" t="s">
        <v>63</v>
      </c>
      <c r="L125" s="111"/>
    </row>
    <row r="126" spans="7:12" x14ac:dyDescent="0.2">
      <c r="G126" s="134"/>
      <c r="H126" s="111"/>
      <c r="I126" s="111"/>
      <c r="J126" s="109"/>
      <c r="K126" s="105" t="str">
        <f>K118</f>
        <v>Каримов М.М.</v>
      </c>
      <c r="L126" s="105"/>
    </row>
    <row r="127" spans="7:12" x14ac:dyDescent="0.2">
      <c r="G127" s="134"/>
      <c r="H127" s="106" t="s">
        <v>23</v>
      </c>
      <c r="I127" s="107"/>
      <c r="J127" s="109"/>
      <c r="K127" s="105" t="str">
        <f>K119</f>
        <v>Буланов Н.И.</v>
      </c>
      <c r="L127" s="105"/>
    </row>
    <row r="128" spans="7:12" x14ac:dyDescent="0.2">
      <c r="G128" s="134"/>
      <c r="H128" s="59"/>
      <c r="I128" s="60"/>
      <c r="J128" s="109"/>
      <c r="K128" s="105" t="str">
        <f>K120</f>
        <v>Вороновский О.Н.</v>
      </c>
      <c r="L128" s="105"/>
    </row>
    <row r="129" spans="7:12" x14ac:dyDescent="0.2">
      <c r="G129" s="134"/>
      <c r="H129" s="59"/>
      <c r="I129" s="60"/>
      <c r="J129" s="109"/>
      <c r="K129" s="105" t="str">
        <f>K121</f>
        <v>Евстратов А.В.</v>
      </c>
      <c r="L129" s="105"/>
    </row>
    <row r="130" spans="7:12" x14ac:dyDescent="0.2">
      <c r="G130" s="134"/>
      <c r="H130" s="59"/>
      <c r="I130" s="60"/>
      <c r="J130" s="109"/>
      <c r="K130" s="105" t="str">
        <f>K122</f>
        <v>Горюнов П.А.</v>
      </c>
      <c r="L130" s="105"/>
    </row>
    <row r="131" spans="7:12" x14ac:dyDescent="0.2">
      <c r="G131" s="134"/>
      <c r="H131" s="59"/>
      <c r="I131" s="60"/>
      <c r="J131" s="109"/>
      <c r="K131" s="105" t="str">
        <f>K123</f>
        <v xml:space="preserve"> </v>
      </c>
      <c r="L131" s="105"/>
    </row>
    <row r="132" spans="7:12" x14ac:dyDescent="0.2">
      <c r="G132" s="136" t="s">
        <v>41</v>
      </c>
      <c r="H132" s="136"/>
      <c r="I132" s="136"/>
      <c r="J132" s="136"/>
      <c r="K132" s="136"/>
      <c r="L132" s="136"/>
    </row>
    <row r="133" spans="7:12" ht="24" x14ac:dyDescent="0.2">
      <c r="G133" s="138" t="s">
        <v>42</v>
      </c>
      <c r="H133" s="139"/>
      <c r="I133" s="137" t="s">
        <v>44</v>
      </c>
      <c r="J133" s="137"/>
      <c r="K133" s="28" t="s">
        <v>46</v>
      </c>
      <c r="L133" s="29" t="s">
        <v>47</v>
      </c>
    </row>
    <row r="134" spans="7:12" ht="24" x14ac:dyDescent="0.2">
      <c r="G134" s="118" t="s">
        <v>43</v>
      </c>
      <c r="H134" s="120"/>
      <c r="I134" s="119" t="s">
        <v>45</v>
      </c>
      <c r="J134" s="119"/>
      <c r="K134" s="9" t="s">
        <v>68</v>
      </c>
      <c r="L134" s="18" t="s">
        <v>48</v>
      </c>
    </row>
    <row r="135" spans="7:12" x14ac:dyDescent="0.2">
      <c r="G135" s="103">
        <v>1</v>
      </c>
      <c r="H135" s="104"/>
      <c r="I135" s="103">
        <v>2</v>
      </c>
      <c r="J135" s="104"/>
      <c r="K135" s="35">
        <v>3</v>
      </c>
      <c r="L135" s="35">
        <v>4</v>
      </c>
    </row>
    <row r="136" spans="7:12" x14ac:dyDescent="0.2">
      <c r="G136" s="103"/>
      <c r="H136" s="104"/>
      <c r="I136" s="103"/>
      <c r="J136" s="104"/>
      <c r="K136" s="19"/>
      <c r="L136" s="19"/>
    </row>
    <row r="137" spans="7:12" x14ac:dyDescent="0.2">
      <c r="G137" s="103"/>
      <c r="H137" s="104"/>
      <c r="I137" s="103"/>
      <c r="J137" s="104"/>
      <c r="K137" s="19"/>
      <c r="L137" s="19"/>
    </row>
    <row r="138" spans="7:12" x14ac:dyDescent="0.2">
      <c r="G138" s="103"/>
      <c r="H138" s="104"/>
      <c r="I138" s="103"/>
      <c r="J138" s="104"/>
      <c r="K138" s="19"/>
      <c r="L138" s="19"/>
    </row>
    <row r="139" spans="7:12" x14ac:dyDescent="0.2">
      <c r="G139" s="103"/>
      <c r="H139" s="104"/>
      <c r="I139" s="103"/>
      <c r="J139" s="104"/>
      <c r="K139" s="19"/>
      <c r="L139" s="19"/>
    </row>
    <row r="140" spans="7:12" x14ac:dyDescent="0.2">
      <c r="G140" s="103"/>
      <c r="H140" s="104"/>
      <c r="I140" s="103"/>
      <c r="J140" s="104"/>
      <c r="K140" s="19"/>
      <c r="L140" s="19"/>
    </row>
    <row r="141" spans="7:12" x14ac:dyDescent="0.2">
      <c r="G141" s="103"/>
      <c r="H141" s="104"/>
      <c r="I141" s="103"/>
      <c r="J141" s="104"/>
      <c r="K141" s="19"/>
      <c r="L141" s="19"/>
    </row>
    <row r="142" spans="7:12" x14ac:dyDescent="0.2">
      <c r="G142" s="103"/>
      <c r="H142" s="104"/>
      <c r="I142" s="103"/>
      <c r="J142" s="104"/>
      <c r="K142" s="19"/>
      <c r="L142" s="19"/>
    </row>
    <row r="143" spans="7:12" x14ac:dyDescent="0.2">
      <c r="G143" s="103"/>
      <c r="H143" s="104"/>
      <c r="I143" s="103"/>
      <c r="J143" s="104"/>
      <c r="K143" s="19"/>
      <c r="L143" s="19"/>
    </row>
    <row r="144" spans="7:12" hidden="1" x14ac:dyDescent="0.2">
      <c r="G144" s="103"/>
      <c r="H144" s="104"/>
      <c r="I144" s="103"/>
      <c r="J144" s="104"/>
      <c r="K144" s="38"/>
      <c r="L144" s="38"/>
    </row>
    <row r="145" spans="7:12" hidden="1" x14ac:dyDescent="0.2">
      <c r="G145" s="103"/>
      <c r="H145" s="104"/>
      <c r="I145" s="103"/>
      <c r="J145" s="104"/>
      <c r="K145" s="19"/>
      <c r="L145" s="19"/>
    </row>
    <row r="146" spans="7:12" hidden="1" x14ac:dyDescent="0.2">
      <c r="G146" s="103"/>
      <c r="H146" s="104"/>
      <c r="I146" s="103"/>
      <c r="J146" s="104"/>
      <c r="K146" s="19"/>
      <c r="L146" s="19"/>
    </row>
    <row r="147" spans="7:12" hidden="1" x14ac:dyDescent="0.2">
      <c r="G147" s="103"/>
      <c r="H147" s="104"/>
      <c r="I147" s="103"/>
      <c r="J147" s="104"/>
      <c r="K147" s="38"/>
      <c r="L147" s="38"/>
    </row>
    <row r="148" spans="7:12" x14ac:dyDescent="0.2">
      <c r="G148" s="16"/>
      <c r="H148" s="16"/>
      <c r="I148" s="16"/>
      <c r="J148" s="16"/>
      <c r="K148" s="39"/>
      <c r="L148" s="39"/>
    </row>
    <row r="149" spans="7:12" x14ac:dyDescent="0.2">
      <c r="G149" s="36" t="s">
        <v>69</v>
      </c>
      <c r="H149" s="37"/>
      <c r="I149" s="37"/>
      <c r="J149" s="37"/>
      <c r="K149" s="133"/>
      <c r="L149" s="133"/>
    </row>
    <row r="150" spans="7:12" x14ac:dyDescent="0.2">
      <c r="G150" s="36"/>
      <c r="H150" s="37"/>
      <c r="I150" s="37"/>
      <c r="J150" s="37"/>
      <c r="K150" s="135" t="s">
        <v>70</v>
      </c>
      <c r="L150" s="135"/>
    </row>
    <row r="151" spans="7:12" x14ac:dyDescent="0.2">
      <c r="G151" s="40"/>
      <c r="H151" s="41"/>
      <c r="I151" s="41" t="s">
        <v>5</v>
      </c>
      <c r="J151" s="41"/>
      <c r="K151" s="42"/>
      <c r="L151" s="42"/>
    </row>
    <row r="152" spans="7:12" x14ac:dyDescent="0.2">
      <c r="G152" s="21" t="s">
        <v>71</v>
      </c>
      <c r="I152" s="11" t="s">
        <v>4</v>
      </c>
      <c r="J152" s="33"/>
      <c r="K152" s="46"/>
      <c r="L152" s="47"/>
    </row>
    <row r="153" spans="7:12" x14ac:dyDescent="0.2">
      <c r="G153" s="43"/>
      <c r="H153" s="43"/>
      <c r="I153" s="44"/>
      <c r="J153" s="43"/>
      <c r="K153" s="47"/>
      <c r="L153" s="43"/>
    </row>
    <row r="154" spans="7:12" x14ac:dyDescent="0.2">
      <c r="G154" s="45" t="s">
        <v>36</v>
      </c>
      <c r="H154" s="44"/>
      <c r="I154" s="31"/>
      <c r="J154" s="31"/>
      <c r="K154" s="31"/>
      <c r="L154" s="31"/>
    </row>
    <row r="155" spans="7:12" x14ac:dyDescent="0.2">
      <c r="G155" s="44"/>
      <c r="H155" s="44"/>
      <c r="I155" s="44"/>
      <c r="J155" s="6" t="s">
        <v>72</v>
      </c>
      <c r="K155" s="44"/>
      <c r="L155" s="44"/>
    </row>
    <row r="156" spans="7:12" x14ac:dyDescent="0.2">
      <c r="G156" s="45" t="s">
        <v>49</v>
      </c>
      <c r="H156" s="44"/>
      <c r="I156" s="31"/>
      <c r="J156" s="31"/>
      <c r="K156" s="31"/>
      <c r="L156" s="31"/>
    </row>
    <row r="157" spans="7:12" x14ac:dyDescent="0.2">
      <c r="G157" s="44"/>
      <c r="H157" s="44"/>
      <c r="I157" s="44"/>
      <c r="J157" s="6" t="s">
        <v>72</v>
      </c>
      <c r="K157" s="44"/>
      <c r="L157" s="44"/>
    </row>
    <row r="247" spans="1:6" x14ac:dyDescent="0.2">
      <c r="A247" s="7"/>
      <c r="B247" s="7"/>
      <c r="C247" s="7"/>
      <c r="D247" s="7"/>
      <c r="E247" s="7"/>
      <c r="F247" s="7"/>
    </row>
    <row r="248" spans="1:6" x14ac:dyDescent="0.2">
      <c r="A248" s="98"/>
      <c r="B248" s="98"/>
      <c r="C248" s="98"/>
      <c r="D248" s="98"/>
      <c r="E248" s="98"/>
      <c r="F248" s="98"/>
    </row>
    <row r="249" spans="1:6" x14ac:dyDescent="0.2">
      <c r="A249" s="98"/>
      <c r="B249" s="98"/>
      <c r="C249" s="98"/>
      <c r="D249" s="98"/>
      <c r="E249" s="98"/>
      <c r="F249" s="98"/>
    </row>
    <row r="250" spans="1:6" x14ac:dyDescent="0.2">
      <c r="A250" s="10"/>
      <c r="B250" s="10"/>
      <c r="C250" s="86"/>
      <c r="D250" s="86"/>
      <c r="E250" s="10"/>
      <c r="F250" s="13"/>
    </row>
    <row r="251" spans="1:6" x14ac:dyDescent="0.2">
      <c r="A251" s="10"/>
      <c r="B251" s="10"/>
      <c r="C251" s="86"/>
      <c r="D251" s="86"/>
      <c r="E251" s="10"/>
      <c r="F251" s="13"/>
    </row>
    <row r="252" spans="1:6" x14ac:dyDescent="0.2">
      <c r="A252" s="14"/>
      <c r="B252" s="14"/>
      <c r="C252" s="86"/>
      <c r="D252" s="86"/>
      <c r="E252" s="14"/>
      <c r="F252" s="13"/>
    </row>
    <row r="253" spans="1:6" x14ac:dyDescent="0.2">
      <c r="A253" s="15"/>
      <c r="B253" s="15"/>
      <c r="C253" s="16"/>
      <c r="D253" s="16"/>
      <c r="E253" s="15"/>
      <c r="F253" s="15"/>
    </row>
    <row r="254" spans="1:6" x14ac:dyDescent="0.2">
      <c r="A254" s="15"/>
      <c r="B254" s="15"/>
      <c r="C254" s="15"/>
      <c r="D254" s="15"/>
      <c r="E254" s="15"/>
      <c r="F254" s="15"/>
    </row>
    <row r="255" spans="1:6" x14ac:dyDescent="0.2">
      <c r="A255" s="15"/>
      <c r="B255" s="15"/>
      <c r="C255" s="15"/>
      <c r="D255" s="15"/>
      <c r="E255" s="15"/>
      <c r="F255" s="15"/>
    </row>
    <row r="256" spans="1:6" x14ac:dyDescent="0.2">
      <c r="A256" s="15"/>
      <c r="B256" s="15"/>
      <c r="C256" s="15"/>
      <c r="D256" s="15"/>
      <c r="E256" s="15"/>
      <c r="F256" s="15"/>
    </row>
    <row r="257" spans="1:6" x14ac:dyDescent="0.2">
      <c r="A257" s="15"/>
      <c r="B257" s="15"/>
      <c r="C257" s="15"/>
      <c r="D257" s="15"/>
      <c r="E257" s="15"/>
      <c r="F257" s="15"/>
    </row>
    <row r="258" spans="1:6" x14ac:dyDescent="0.2">
      <c r="A258" s="15"/>
      <c r="B258" s="15"/>
      <c r="C258" s="15"/>
      <c r="D258" s="15"/>
      <c r="E258" s="15"/>
      <c r="F258" s="15"/>
    </row>
    <row r="259" spans="1:6" x14ac:dyDescent="0.2">
      <c r="A259" s="15"/>
      <c r="B259" s="15"/>
      <c r="C259" s="15"/>
      <c r="D259" s="15"/>
      <c r="E259" s="15"/>
      <c r="F259" s="15"/>
    </row>
    <row r="260" spans="1:6" x14ac:dyDescent="0.2">
      <c r="A260" s="15"/>
      <c r="B260" s="15"/>
      <c r="C260" s="15"/>
      <c r="D260" s="15"/>
      <c r="E260" s="15"/>
      <c r="F260" s="15"/>
    </row>
    <row r="261" spans="1:6" x14ac:dyDescent="0.2">
      <c r="A261" s="15"/>
      <c r="B261" s="15"/>
      <c r="C261" s="15"/>
      <c r="D261" s="15"/>
      <c r="E261" s="15"/>
      <c r="F261" s="15"/>
    </row>
    <row r="262" spans="1:6" x14ac:dyDescent="0.2">
      <c r="A262" s="15"/>
      <c r="B262" s="15"/>
      <c r="C262" s="15"/>
      <c r="D262" s="15"/>
      <c r="E262" s="15"/>
      <c r="F262" s="15"/>
    </row>
    <row r="263" spans="1:6" x14ac:dyDescent="0.2">
      <c r="A263" s="15"/>
      <c r="B263" s="15"/>
      <c r="C263" s="15"/>
      <c r="D263" s="15"/>
      <c r="E263" s="15"/>
      <c r="F263" s="15"/>
    </row>
    <row r="264" spans="1:6" x14ac:dyDescent="0.2">
      <c r="A264" s="15"/>
      <c r="B264" s="15"/>
      <c r="C264" s="15"/>
      <c r="D264" s="15"/>
      <c r="E264" s="15"/>
      <c r="F264" s="15"/>
    </row>
    <row r="265" spans="1:6" x14ac:dyDescent="0.2">
      <c r="A265" s="15"/>
      <c r="B265" s="15"/>
      <c r="C265" s="15"/>
      <c r="D265" s="15"/>
      <c r="E265" s="15"/>
      <c r="F265" s="15"/>
    </row>
    <row r="266" spans="1:6" x14ac:dyDescent="0.2">
      <c r="A266" s="15"/>
      <c r="B266" s="15"/>
      <c r="C266" s="15"/>
      <c r="D266" s="15"/>
      <c r="E266" s="15"/>
      <c r="F266" s="15"/>
    </row>
    <row r="267" spans="1:6" x14ac:dyDescent="0.2">
      <c r="A267" s="15"/>
      <c r="B267" s="15"/>
      <c r="C267" s="15"/>
      <c r="D267" s="15"/>
      <c r="E267" s="15"/>
      <c r="F267" s="15"/>
    </row>
    <row r="268" spans="1:6" x14ac:dyDescent="0.2">
      <c r="A268" s="15"/>
      <c r="B268" s="15"/>
      <c r="C268" s="15"/>
      <c r="D268" s="15"/>
      <c r="E268" s="15"/>
      <c r="F268" s="15"/>
    </row>
    <row r="269" spans="1:6" x14ac:dyDescent="0.2">
      <c r="A269" s="15"/>
      <c r="B269" s="15"/>
      <c r="C269" s="15"/>
      <c r="D269" s="15"/>
      <c r="E269" s="15"/>
      <c r="F269" s="15"/>
    </row>
    <row r="270" spans="1:6" x14ac:dyDescent="0.2">
      <c r="A270" s="15"/>
      <c r="B270" s="15"/>
      <c r="C270" s="15"/>
      <c r="D270" s="15"/>
      <c r="E270" s="15"/>
      <c r="F270" s="15"/>
    </row>
    <row r="271" spans="1:6" x14ac:dyDescent="0.2">
      <c r="A271" s="15"/>
      <c r="B271" s="15"/>
      <c r="C271" s="15"/>
      <c r="D271" s="15"/>
      <c r="E271" s="15"/>
      <c r="F271" s="15"/>
    </row>
  </sheetData>
  <mergeCells count="201">
    <mergeCell ref="H14:J14"/>
    <mergeCell ref="H7:J7"/>
    <mergeCell ref="G15:J16"/>
    <mergeCell ref="H8:J8"/>
    <mergeCell ref="H9:J9"/>
    <mergeCell ref="H10:J10"/>
    <mergeCell ref="H11:J11"/>
    <mergeCell ref="H12:J12"/>
    <mergeCell ref="H13:J13"/>
    <mergeCell ref="K149:L149"/>
    <mergeCell ref="K150:L150"/>
    <mergeCell ref="K78:L78"/>
    <mergeCell ref="K81:L81"/>
    <mergeCell ref="K82:L82"/>
    <mergeCell ref="K121:L121"/>
    <mergeCell ref="K122:L122"/>
    <mergeCell ref="K130:L130"/>
    <mergeCell ref="K88:K90"/>
    <mergeCell ref="L89:L90"/>
    <mergeCell ref="G145:H145"/>
    <mergeCell ref="I145:J145"/>
    <mergeCell ref="G146:H146"/>
    <mergeCell ref="I146:J146"/>
    <mergeCell ref="G147:H147"/>
    <mergeCell ref="I147:J147"/>
    <mergeCell ref="G142:H142"/>
    <mergeCell ref="I142:J142"/>
    <mergeCell ref="G143:H143"/>
    <mergeCell ref="I143:J143"/>
    <mergeCell ref="G144:H144"/>
    <mergeCell ref="I144:J144"/>
    <mergeCell ref="G139:H139"/>
    <mergeCell ref="I139:J139"/>
    <mergeCell ref="G140:H140"/>
    <mergeCell ref="I140:J140"/>
    <mergeCell ref="G141:H141"/>
    <mergeCell ref="I141:J141"/>
    <mergeCell ref="G136:H136"/>
    <mergeCell ref="I136:J136"/>
    <mergeCell ref="G137:H137"/>
    <mergeCell ref="I137:J137"/>
    <mergeCell ref="G138:H138"/>
    <mergeCell ref="I138:J138"/>
    <mergeCell ref="G132:L132"/>
    <mergeCell ref="G133:H133"/>
    <mergeCell ref="I133:J133"/>
    <mergeCell ref="G134:H134"/>
    <mergeCell ref="I134:J134"/>
    <mergeCell ref="G135:H135"/>
    <mergeCell ref="I135:J135"/>
    <mergeCell ref="K126:L126"/>
    <mergeCell ref="H127:I131"/>
    <mergeCell ref="K127:L127"/>
    <mergeCell ref="K128:L128"/>
    <mergeCell ref="K129:L129"/>
    <mergeCell ref="K131:L131"/>
    <mergeCell ref="K119:L119"/>
    <mergeCell ref="K120:L120"/>
    <mergeCell ref="K123:L123"/>
    <mergeCell ref="G124:G131"/>
    <mergeCell ref="H124:I124"/>
    <mergeCell ref="J124:J131"/>
    <mergeCell ref="K124:L124"/>
    <mergeCell ref="H125:I125"/>
    <mergeCell ref="K125:L125"/>
    <mergeCell ref="H126:I126"/>
    <mergeCell ref="G115:G123"/>
    <mergeCell ref="H115:I115"/>
    <mergeCell ref="J115:J123"/>
    <mergeCell ref="K115:L115"/>
    <mergeCell ref="H116:I116"/>
    <mergeCell ref="K116:L116"/>
    <mergeCell ref="H117:I117"/>
    <mergeCell ref="K117:L117"/>
    <mergeCell ref="H118:I123"/>
    <mergeCell ref="K118:L118"/>
    <mergeCell ref="G87:J87"/>
    <mergeCell ref="K87:L87"/>
    <mergeCell ref="I88:J88"/>
    <mergeCell ref="I89:I90"/>
    <mergeCell ref="G113:L113"/>
    <mergeCell ref="G114:I114"/>
    <mergeCell ref="J114:L114"/>
    <mergeCell ref="G88:G90"/>
    <mergeCell ref="H88:H90"/>
    <mergeCell ref="K79:L79"/>
    <mergeCell ref="K80:L80"/>
    <mergeCell ref="K83:L83"/>
    <mergeCell ref="G85:L85"/>
    <mergeCell ref="G86:J86"/>
    <mergeCell ref="K86:L86"/>
    <mergeCell ref="G74:G83"/>
    <mergeCell ref="H74:I74"/>
    <mergeCell ref="J74:J83"/>
    <mergeCell ref="K74:L74"/>
    <mergeCell ref="H75:I75"/>
    <mergeCell ref="K75:L75"/>
    <mergeCell ref="H76:I76"/>
    <mergeCell ref="K76:L76"/>
    <mergeCell ref="H77:I83"/>
    <mergeCell ref="K77:L77"/>
    <mergeCell ref="J66:L66"/>
    <mergeCell ref="G67:L67"/>
    <mergeCell ref="H68:L68"/>
    <mergeCell ref="K70:L70"/>
    <mergeCell ref="G72:L72"/>
    <mergeCell ref="G73:I73"/>
    <mergeCell ref="J73:L73"/>
    <mergeCell ref="C63:D63"/>
    <mergeCell ref="E63:F63"/>
    <mergeCell ref="D39:F39"/>
    <mergeCell ref="A23:F23"/>
    <mergeCell ref="A32:C32"/>
    <mergeCell ref="A34:C34"/>
    <mergeCell ref="A35:C35"/>
    <mergeCell ref="D26:F26"/>
    <mergeCell ref="A30:C30"/>
    <mergeCell ref="D34:F34"/>
    <mergeCell ref="A29:C29"/>
    <mergeCell ref="D28:F28"/>
    <mergeCell ref="D29:F29"/>
    <mergeCell ref="A27:C27"/>
    <mergeCell ref="E8:F8"/>
    <mergeCell ref="E10:F10"/>
    <mergeCell ref="A18:F18"/>
    <mergeCell ref="A19:F19"/>
    <mergeCell ref="A26:C26"/>
    <mergeCell ref="D27:F27"/>
    <mergeCell ref="A249:D249"/>
    <mergeCell ref="E248:F248"/>
    <mergeCell ref="E249:F249"/>
    <mergeCell ref="C250:D250"/>
    <mergeCell ref="A248:D248"/>
    <mergeCell ref="A37:C37"/>
    <mergeCell ref="A36:C36"/>
    <mergeCell ref="A38:C38"/>
    <mergeCell ref="C4:D4"/>
    <mergeCell ref="C5:D5"/>
    <mergeCell ref="A24:C24"/>
    <mergeCell ref="A25:C25"/>
    <mergeCell ref="D24:F24"/>
    <mergeCell ref="D25:F25"/>
    <mergeCell ref="B12:F12"/>
    <mergeCell ref="A14:F14"/>
    <mergeCell ref="B16:F16"/>
    <mergeCell ref="A17:F17"/>
    <mergeCell ref="D30:F30"/>
    <mergeCell ref="D31:F31"/>
    <mergeCell ref="D32:F32"/>
    <mergeCell ref="A33:C33"/>
    <mergeCell ref="A39:C39"/>
    <mergeCell ref="C252:D252"/>
    <mergeCell ref="C52:D52"/>
    <mergeCell ref="D38:F38"/>
    <mergeCell ref="C251:D251"/>
    <mergeCell ref="D33:F33"/>
    <mergeCell ref="D56:D59"/>
    <mergeCell ref="E56:F56"/>
    <mergeCell ref="D35:F35"/>
    <mergeCell ref="D37:F37"/>
    <mergeCell ref="D36:F36"/>
    <mergeCell ref="A31:C31"/>
    <mergeCell ref="B56:C56"/>
    <mergeCell ref="C50:D50"/>
    <mergeCell ref="A46:F46"/>
    <mergeCell ref="B42:F42"/>
    <mergeCell ref="C64:D64"/>
    <mergeCell ref="C65:D65"/>
    <mergeCell ref="E64:F64"/>
    <mergeCell ref="E62:F62"/>
    <mergeCell ref="A63:B63"/>
    <mergeCell ref="D55:F55"/>
    <mergeCell ref="C61:D61"/>
    <mergeCell ref="E61:F61"/>
    <mergeCell ref="A60:F60"/>
    <mergeCell ref="E59:F59"/>
    <mergeCell ref="A47:F47"/>
    <mergeCell ref="A48:F48"/>
    <mergeCell ref="E52:F52"/>
    <mergeCell ref="A43:F43"/>
    <mergeCell ref="A44:F44"/>
    <mergeCell ref="A45:F45"/>
    <mergeCell ref="A28:C28"/>
    <mergeCell ref="E65:F65"/>
    <mergeCell ref="A62:B62"/>
    <mergeCell ref="A64:B64"/>
    <mergeCell ref="A65:B65"/>
    <mergeCell ref="C62:D62"/>
    <mergeCell ref="A61:B61"/>
    <mergeCell ref="A40:C40"/>
    <mergeCell ref="D40:F40"/>
    <mergeCell ref="A41:C41"/>
    <mergeCell ref="D41:F41"/>
    <mergeCell ref="B58:C58"/>
    <mergeCell ref="B59:C59"/>
    <mergeCell ref="A54:F54"/>
    <mergeCell ref="B57:C57"/>
    <mergeCell ref="E57:F57"/>
    <mergeCell ref="E58:F58"/>
    <mergeCell ref="A56:A59"/>
    <mergeCell ref="A55:C55"/>
  </mergeCells>
  <phoneticPr fontId="0" type="noConversion"/>
  <pageMargins left="0.39370078740157483" right="0.39370078740157483" top="0.59055118110236227" bottom="0.59055118110236227" header="0.51181102362204722" footer="0.51181102362204722"/>
  <pageSetup paperSize="9" scale="65" orientation="portrait" blackAndWhite="1" r:id="rId1"/>
  <headerFooter alignWithMargins="0"/>
  <rowBreaks count="1" manualBreakCount="1">
    <brk id="63" max="16383" man="1"/>
  </rowBreak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Лист2!$A$3:$A$7</xm:f>
          </x14:formula1>
          <xm:sqref>G2</xm:sqref>
        </x14:dataValidation>
        <x14:dataValidation type="list" allowBlank="1" showInputMessage="1" showErrorMessage="1">
          <x14:formula1>
            <xm:f>Лист2!$A$9:$A$14</xm:f>
          </x14:formula1>
          <xm:sqref>G4</xm:sqref>
        </x14:dataValidation>
        <x14:dataValidation type="list" allowBlank="1" showInputMessage="1" showErrorMessage="1">
          <x14:formula1>
            <xm:f>Лист2!$A$16:$A$74</xm:f>
          </x14:formula1>
          <xm:sqref>G6</xm:sqref>
        </x14:dataValidation>
        <x14:dataValidation type="list" allowBlank="1" showInputMessage="1" showErrorMessage="1">
          <x14:formula1>
            <xm:f>Лист2!$A$16:$A$79</xm:f>
          </x14:formula1>
          <xm:sqref>G8:G14</xm:sqref>
        </x14:dataValidation>
        <x14:dataValidation type="list" allowBlank="1" showInputMessage="1" showErrorMessage="1">
          <x14:formula1>
            <xm:f>Лист2!$B$76:$B$83</xm:f>
          </x14:formula1>
          <xm:sqref>H8:J14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83"/>
  <sheetViews>
    <sheetView workbookViewId="0"/>
  </sheetViews>
  <sheetFormatPr defaultRowHeight="12.75" x14ac:dyDescent="0.2"/>
  <cols>
    <col min="1" max="1" width="18.140625" customWidth="1"/>
    <col min="2" max="2" width="33.28515625" customWidth="1"/>
  </cols>
  <sheetData>
    <row r="1" spans="1:3" x14ac:dyDescent="0.2">
      <c r="A1" s="140" t="s">
        <v>93</v>
      </c>
      <c r="B1" s="140" t="s">
        <v>92</v>
      </c>
      <c r="C1" s="140" t="s">
        <v>91</v>
      </c>
    </row>
    <row r="2" spans="1:3" x14ac:dyDescent="0.2">
      <c r="A2" s="141" t="s">
        <v>104</v>
      </c>
      <c r="B2" s="141"/>
      <c r="C2" s="141"/>
    </row>
    <row r="3" spans="1:3" x14ac:dyDescent="0.2">
      <c r="A3" s="142" t="s">
        <v>115</v>
      </c>
      <c r="B3" s="143" t="s">
        <v>98</v>
      </c>
      <c r="C3" s="140" t="s">
        <v>99</v>
      </c>
    </row>
    <row r="4" spans="1:3" x14ac:dyDescent="0.2">
      <c r="A4" s="142" t="s">
        <v>88</v>
      </c>
      <c r="B4" s="143" t="s">
        <v>94</v>
      </c>
      <c r="C4" s="140" t="s">
        <v>99</v>
      </c>
    </row>
    <row r="5" spans="1:3" x14ac:dyDescent="0.2">
      <c r="A5" s="142" t="s">
        <v>89</v>
      </c>
      <c r="B5" s="143" t="s">
        <v>95</v>
      </c>
      <c r="C5" s="140" t="s">
        <v>99</v>
      </c>
    </row>
    <row r="6" spans="1:3" x14ac:dyDescent="0.2">
      <c r="A6" s="142" t="s">
        <v>90</v>
      </c>
      <c r="B6" s="143" t="s">
        <v>96</v>
      </c>
      <c r="C6" s="140" t="s">
        <v>99</v>
      </c>
    </row>
    <row r="7" spans="1:3" x14ac:dyDescent="0.2">
      <c r="A7" s="142" t="s">
        <v>79</v>
      </c>
      <c r="B7" s="143" t="s">
        <v>97</v>
      </c>
      <c r="C7" s="140" t="s">
        <v>99</v>
      </c>
    </row>
    <row r="8" spans="1:3" x14ac:dyDescent="0.2">
      <c r="A8" s="141" t="s">
        <v>103</v>
      </c>
      <c r="B8" s="141"/>
      <c r="C8" s="141"/>
    </row>
    <row r="9" spans="1:3" x14ac:dyDescent="0.2">
      <c r="A9" s="144" t="s">
        <v>143</v>
      </c>
      <c r="B9" s="145" t="s">
        <v>144</v>
      </c>
      <c r="C9" s="140" t="s">
        <v>99</v>
      </c>
    </row>
    <row r="10" spans="1:3" x14ac:dyDescent="0.2">
      <c r="A10" s="144" t="s">
        <v>77</v>
      </c>
      <c r="B10" s="145" t="s">
        <v>145</v>
      </c>
      <c r="C10" s="140" t="s">
        <v>99</v>
      </c>
    </row>
    <row r="11" spans="1:3" x14ac:dyDescent="0.2">
      <c r="A11" s="144" t="s">
        <v>146</v>
      </c>
      <c r="B11" s="145" t="s">
        <v>145</v>
      </c>
      <c r="C11" s="140" t="s">
        <v>99</v>
      </c>
    </row>
    <row r="12" spans="1:3" x14ac:dyDescent="0.2">
      <c r="A12" s="144" t="s">
        <v>147</v>
      </c>
      <c r="B12" s="145" t="s">
        <v>148</v>
      </c>
      <c r="C12" s="140" t="s">
        <v>99</v>
      </c>
    </row>
    <row r="13" spans="1:3" x14ac:dyDescent="0.2">
      <c r="A13" s="144" t="s">
        <v>114</v>
      </c>
      <c r="B13" s="145" t="s">
        <v>148</v>
      </c>
      <c r="C13" s="140" t="s">
        <v>100</v>
      </c>
    </row>
    <row r="14" spans="1:3" x14ac:dyDescent="0.2">
      <c r="A14" s="144" t="s">
        <v>109</v>
      </c>
      <c r="B14" s="145" t="s">
        <v>149</v>
      </c>
      <c r="C14" s="140" t="s">
        <v>99</v>
      </c>
    </row>
    <row r="15" spans="1:3" x14ac:dyDescent="0.2">
      <c r="A15" s="141" t="s">
        <v>102</v>
      </c>
      <c r="B15" s="141"/>
      <c r="C15" s="141"/>
    </row>
    <row r="16" spans="1:3" x14ac:dyDescent="0.2">
      <c r="A16" s="146" t="s">
        <v>117</v>
      </c>
      <c r="B16" s="146" t="s">
        <v>126</v>
      </c>
      <c r="C16" s="147" t="s">
        <v>100</v>
      </c>
    </row>
    <row r="17" spans="1:3" x14ac:dyDescent="0.2">
      <c r="A17" s="148" t="s">
        <v>110</v>
      </c>
      <c r="B17" s="145" t="s">
        <v>150</v>
      </c>
      <c r="C17" s="140" t="s">
        <v>151</v>
      </c>
    </row>
    <row r="18" spans="1:3" x14ac:dyDescent="0.2">
      <c r="A18" s="148" t="s">
        <v>111</v>
      </c>
      <c r="B18" s="145" t="s">
        <v>152</v>
      </c>
      <c r="C18" s="140" t="s">
        <v>100</v>
      </c>
    </row>
    <row r="19" spans="1:3" x14ac:dyDescent="0.2">
      <c r="A19" s="148" t="s">
        <v>133</v>
      </c>
      <c r="B19" s="145" t="s">
        <v>153</v>
      </c>
      <c r="C19" s="140" t="s">
        <v>151</v>
      </c>
    </row>
    <row r="20" spans="1:3" x14ac:dyDescent="0.2">
      <c r="A20" s="146" t="s">
        <v>142</v>
      </c>
      <c r="B20" s="146" t="s">
        <v>126</v>
      </c>
      <c r="C20" s="147" t="s">
        <v>100</v>
      </c>
    </row>
    <row r="21" spans="1:3" x14ac:dyDescent="0.2">
      <c r="A21" s="148" t="s">
        <v>154</v>
      </c>
      <c r="B21" s="145" t="s">
        <v>155</v>
      </c>
      <c r="C21" s="140" t="s">
        <v>151</v>
      </c>
    </row>
    <row r="22" spans="1:3" x14ac:dyDescent="0.2">
      <c r="A22" s="148" t="s">
        <v>113</v>
      </c>
      <c r="B22" s="145" t="s">
        <v>156</v>
      </c>
      <c r="C22" s="140" t="s">
        <v>100</v>
      </c>
    </row>
    <row r="23" spans="1:3" x14ac:dyDescent="0.2">
      <c r="A23" s="148" t="s">
        <v>112</v>
      </c>
      <c r="B23" s="145" t="s">
        <v>157</v>
      </c>
      <c r="C23" s="140" t="s">
        <v>100</v>
      </c>
    </row>
    <row r="24" spans="1:3" x14ac:dyDescent="0.2">
      <c r="A24" s="148" t="s">
        <v>158</v>
      </c>
      <c r="B24" s="145" t="s">
        <v>159</v>
      </c>
      <c r="C24" s="140" t="s">
        <v>130</v>
      </c>
    </row>
    <row r="25" spans="1:3" x14ac:dyDescent="0.2">
      <c r="A25" s="148" t="s">
        <v>134</v>
      </c>
      <c r="B25" s="145" t="s">
        <v>156</v>
      </c>
      <c r="C25" s="140" t="s">
        <v>100</v>
      </c>
    </row>
    <row r="26" spans="1:3" x14ac:dyDescent="0.2">
      <c r="A26" s="148" t="s">
        <v>135</v>
      </c>
      <c r="B26" s="145" t="s">
        <v>160</v>
      </c>
      <c r="C26" s="140" t="s">
        <v>151</v>
      </c>
    </row>
    <row r="27" spans="1:3" x14ac:dyDescent="0.2">
      <c r="A27" s="148" t="s">
        <v>161</v>
      </c>
      <c r="B27" s="145" t="s">
        <v>152</v>
      </c>
      <c r="C27" s="140" t="s">
        <v>100</v>
      </c>
    </row>
    <row r="28" spans="1:3" x14ac:dyDescent="0.2">
      <c r="A28" s="148" t="s">
        <v>162</v>
      </c>
      <c r="B28" s="145" t="s">
        <v>155</v>
      </c>
      <c r="C28" s="140" t="s">
        <v>151</v>
      </c>
    </row>
    <row r="29" spans="1:3" x14ac:dyDescent="0.2">
      <c r="A29" s="148" t="s">
        <v>141</v>
      </c>
      <c r="B29" s="145" t="s">
        <v>163</v>
      </c>
      <c r="C29" s="140" t="s">
        <v>100</v>
      </c>
    </row>
    <row r="30" spans="1:3" x14ac:dyDescent="0.2">
      <c r="A30" s="148" t="s">
        <v>164</v>
      </c>
      <c r="B30" s="145" t="s">
        <v>165</v>
      </c>
      <c r="C30" s="140" t="s">
        <v>130</v>
      </c>
    </row>
    <row r="31" spans="1:3" x14ac:dyDescent="0.2">
      <c r="A31" s="148" t="s">
        <v>166</v>
      </c>
      <c r="B31" s="145" t="s">
        <v>159</v>
      </c>
      <c r="C31" s="140" t="s">
        <v>130</v>
      </c>
    </row>
    <row r="32" spans="1:3" x14ac:dyDescent="0.2">
      <c r="A32" s="148" t="s">
        <v>167</v>
      </c>
      <c r="B32" s="145" t="s">
        <v>153</v>
      </c>
      <c r="C32" s="140" t="s">
        <v>151</v>
      </c>
    </row>
    <row r="33" spans="1:3" x14ac:dyDescent="0.2">
      <c r="A33" s="146" t="s">
        <v>86</v>
      </c>
      <c r="B33" s="146" t="s">
        <v>125</v>
      </c>
      <c r="C33" s="147" t="s">
        <v>151</v>
      </c>
    </row>
    <row r="34" spans="1:3" x14ac:dyDescent="0.2">
      <c r="A34" s="148" t="s">
        <v>168</v>
      </c>
      <c r="B34" s="145" t="s">
        <v>169</v>
      </c>
      <c r="C34" s="140" t="s">
        <v>151</v>
      </c>
    </row>
    <row r="35" spans="1:3" x14ac:dyDescent="0.2">
      <c r="A35" s="148" t="s">
        <v>170</v>
      </c>
      <c r="B35" s="145" t="s">
        <v>153</v>
      </c>
      <c r="C35" s="140" t="s">
        <v>151</v>
      </c>
    </row>
    <row r="36" spans="1:3" x14ac:dyDescent="0.2">
      <c r="A36" s="148" t="s">
        <v>171</v>
      </c>
      <c r="B36" s="145" t="s">
        <v>172</v>
      </c>
      <c r="C36" s="140" t="s">
        <v>100</v>
      </c>
    </row>
    <row r="37" spans="1:3" x14ac:dyDescent="0.2">
      <c r="A37" s="148" t="s">
        <v>173</v>
      </c>
      <c r="B37" s="145" t="s">
        <v>174</v>
      </c>
      <c r="C37" s="140" t="s">
        <v>130</v>
      </c>
    </row>
    <row r="38" spans="1:3" x14ac:dyDescent="0.2">
      <c r="A38" s="148" t="s">
        <v>175</v>
      </c>
      <c r="B38" s="145" t="s">
        <v>176</v>
      </c>
      <c r="C38" s="140" t="s">
        <v>151</v>
      </c>
    </row>
    <row r="39" spans="1:3" x14ac:dyDescent="0.2">
      <c r="A39" s="148" t="s">
        <v>177</v>
      </c>
      <c r="B39" s="145" t="s">
        <v>178</v>
      </c>
      <c r="C39" s="140" t="s">
        <v>151</v>
      </c>
    </row>
    <row r="40" spans="1:3" x14ac:dyDescent="0.2">
      <c r="A40" s="148" t="s">
        <v>179</v>
      </c>
      <c r="B40" s="145" t="s">
        <v>157</v>
      </c>
      <c r="C40" s="140" t="s">
        <v>100</v>
      </c>
    </row>
    <row r="41" spans="1:3" x14ac:dyDescent="0.2">
      <c r="A41" s="148" t="s">
        <v>180</v>
      </c>
      <c r="B41" s="145" t="s">
        <v>174</v>
      </c>
      <c r="C41" s="140" t="s">
        <v>130</v>
      </c>
    </row>
    <row r="42" spans="1:3" x14ac:dyDescent="0.2">
      <c r="A42" s="148" t="s">
        <v>181</v>
      </c>
      <c r="B42" s="145" t="s">
        <v>155</v>
      </c>
      <c r="C42" s="140" t="s">
        <v>151</v>
      </c>
    </row>
    <row r="43" spans="1:3" x14ac:dyDescent="0.2">
      <c r="A43" s="148" t="s">
        <v>182</v>
      </c>
      <c r="B43" s="145" t="s">
        <v>169</v>
      </c>
      <c r="C43" s="140" t="s">
        <v>151</v>
      </c>
    </row>
    <row r="44" spans="1:3" x14ac:dyDescent="0.2">
      <c r="A44" s="146" t="s">
        <v>183</v>
      </c>
      <c r="B44" s="146" t="s">
        <v>124</v>
      </c>
      <c r="C44" s="147" t="s">
        <v>130</v>
      </c>
    </row>
    <row r="45" spans="1:3" x14ac:dyDescent="0.2">
      <c r="A45" s="148" t="s">
        <v>184</v>
      </c>
      <c r="B45" s="145" t="s">
        <v>185</v>
      </c>
      <c r="C45" s="140" t="s">
        <v>151</v>
      </c>
    </row>
    <row r="46" spans="1:3" x14ac:dyDescent="0.2">
      <c r="A46" s="148" t="s">
        <v>186</v>
      </c>
      <c r="B46" s="145" t="s">
        <v>172</v>
      </c>
      <c r="C46" s="140" t="s">
        <v>100</v>
      </c>
    </row>
    <row r="47" spans="1:3" x14ac:dyDescent="0.2">
      <c r="A47" s="148" t="s">
        <v>187</v>
      </c>
      <c r="B47" s="145" t="s">
        <v>156</v>
      </c>
      <c r="C47" s="140" t="s">
        <v>100</v>
      </c>
    </row>
    <row r="48" spans="1:3" x14ac:dyDescent="0.2">
      <c r="A48" s="149" t="s">
        <v>188</v>
      </c>
      <c r="B48" s="145"/>
      <c r="C48" s="140"/>
    </row>
    <row r="49" spans="1:3" x14ac:dyDescent="0.2">
      <c r="A49" s="148" t="s">
        <v>189</v>
      </c>
      <c r="B49" s="145" t="s">
        <v>190</v>
      </c>
      <c r="C49" s="140" t="s">
        <v>130</v>
      </c>
    </row>
    <row r="50" spans="1:3" x14ac:dyDescent="0.2">
      <c r="A50" s="148" t="s">
        <v>191</v>
      </c>
      <c r="B50" s="145" t="s">
        <v>190</v>
      </c>
      <c r="C50" s="140" t="s">
        <v>130</v>
      </c>
    </row>
    <row r="51" spans="1:3" x14ac:dyDescent="0.2">
      <c r="A51" s="148" t="s">
        <v>192</v>
      </c>
      <c r="B51" s="145" t="s">
        <v>190</v>
      </c>
      <c r="C51" s="140" t="s">
        <v>130</v>
      </c>
    </row>
    <row r="52" spans="1:3" x14ac:dyDescent="0.2">
      <c r="A52" s="148" t="s">
        <v>193</v>
      </c>
      <c r="B52" s="145" t="s">
        <v>194</v>
      </c>
      <c r="C52" s="140" t="s">
        <v>100</v>
      </c>
    </row>
    <row r="53" spans="1:3" x14ac:dyDescent="0.2">
      <c r="A53" s="148" t="s">
        <v>195</v>
      </c>
      <c r="B53" s="145" t="s">
        <v>196</v>
      </c>
      <c r="C53" s="140" t="s">
        <v>130</v>
      </c>
    </row>
    <row r="54" spans="1:3" x14ac:dyDescent="0.2">
      <c r="A54" s="148" t="s">
        <v>197</v>
      </c>
      <c r="B54" s="145" t="s">
        <v>198</v>
      </c>
      <c r="C54" s="140" t="s">
        <v>130</v>
      </c>
    </row>
    <row r="55" spans="1:3" x14ac:dyDescent="0.2">
      <c r="A55" s="148" t="s">
        <v>199</v>
      </c>
      <c r="B55" s="145" t="s">
        <v>200</v>
      </c>
      <c r="C55" s="140" t="s">
        <v>100</v>
      </c>
    </row>
    <row r="56" spans="1:3" x14ac:dyDescent="0.2">
      <c r="A56" s="148" t="s">
        <v>201</v>
      </c>
      <c r="B56" s="145" t="s">
        <v>202</v>
      </c>
      <c r="C56" s="140" t="s">
        <v>151</v>
      </c>
    </row>
    <row r="57" spans="1:3" x14ac:dyDescent="0.2">
      <c r="A57" s="148" t="s">
        <v>203</v>
      </c>
      <c r="B57" s="145" t="s">
        <v>202</v>
      </c>
      <c r="C57" s="140" t="s">
        <v>151</v>
      </c>
    </row>
    <row r="58" spans="1:3" x14ac:dyDescent="0.2">
      <c r="A58" s="148" t="s">
        <v>83</v>
      </c>
      <c r="B58" s="145" t="s">
        <v>129</v>
      </c>
      <c r="C58" s="140" t="s">
        <v>130</v>
      </c>
    </row>
    <row r="59" spans="1:3" x14ac:dyDescent="0.2">
      <c r="A59" s="148" t="s">
        <v>204</v>
      </c>
      <c r="B59" s="145" t="s">
        <v>196</v>
      </c>
      <c r="C59" s="140" t="s">
        <v>130</v>
      </c>
    </row>
    <row r="60" spans="1:3" x14ac:dyDescent="0.2">
      <c r="A60" s="146" t="s">
        <v>205</v>
      </c>
      <c r="B60" s="146" t="s">
        <v>122</v>
      </c>
      <c r="C60" s="147" t="s">
        <v>130</v>
      </c>
    </row>
    <row r="61" spans="1:3" x14ac:dyDescent="0.2">
      <c r="A61" s="146" t="s">
        <v>140</v>
      </c>
      <c r="B61" s="146" t="s">
        <v>123</v>
      </c>
      <c r="C61" s="147" t="s">
        <v>130</v>
      </c>
    </row>
    <row r="62" spans="1:3" x14ac:dyDescent="0.2">
      <c r="A62" s="146" t="s">
        <v>206</v>
      </c>
      <c r="B62" s="146" t="s">
        <v>207</v>
      </c>
      <c r="C62" s="147" t="s">
        <v>130</v>
      </c>
    </row>
    <row r="63" spans="1:3" x14ac:dyDescent="0.2">
      <c r="A63" s="146" t="s">
        <v>208</v>
      </c>
      <c r="B63" s="146" t="s">
        <v>123</v>
      </c>
      <c r="C63" s="147" t="s">
        <v>130</v>
      </c>
    </row>
    <row r="64" spans="1:3" x14ac:dyDescent="0.2">
      <c r="A64" s="146" t="s">
        <v>116</v>
      </c>
      <c r="B64" s="146" t="s">
        <v>123</v>
      </c>
      <c r="C64" s="147" t="s">
        <v>130</v>
      </c>
    </row>
    <row r="65" spans="1:3" x14ac:dyDescent="0.2">
      <c r="A65" s="148" t="s">
        <v>209</v>
      </c>
      <c r="B65" s="145" t="s">
        <v>210</v>
      </c>
      <c r="C65" s="140" t="s">
        <v>130</v>
      </c>
    </row>
    <row r="66" spans="1:3" x14ac:dyDescent="0.2">
      <c r="A66" s="148" t="s">
        <v>211</v>
      </c>
      <c r="B66" s="145" t="s">
        <v>212</v>
      </c>
      <c r="C66" s="140" t="s">
        <v>130</v>
      </c>
    </row>
    <row r="67" spans="1:3" x14ac:dyDescent="0.2">
      <c r="A67" s="148" t="s">
        <v>213</v>
      </c>
      <c r="B67" s="145" t="s">
        <v>174</v>
      </c>
      <c r="C67" s="140" t="s">
        <v>130</v>
      </c>
    </row>
    <row r="68" spans="1:3" x14ac:dyDescent="0.2">
      <c r="A68" s="148" t="s">
        <v>214</v>
      </c>
      <c r="B68" s="145" t="s">
        <v>212</v>
      </c>
      <c r="C68" s="140" t="s">
        <v>130</v>
      </c>
    </row>
    <row r="69" spans="1:3" x14ac:dyDescent="0.2">
      <c r="A69" s="148" t="s">
        <v>215</v>
      </c>
      <c r="B69" s="145" t="s">
        <v>216</v>
      </c>
      <c r="C69" s="140" t="s">
        <v>100</v>
      </c>
    </row>
    <row r="70" spans="1:3" x14ac:dyDescent="0.2">
      <c r="A70" s="148" t="s">
        <v>217</v>
      </c>
      <c r="B70" s="145" t="s">
        <v>216</v>
      </c>
      <c r="C70" s="140" t="s">
        <v>100</v>
      </c>
    </row>
    <row r="71" spans="1:3" x14ac:dyDescent="0.2">
      <c r="A71" s="148" t="s">
        <v>218</v>
      </c>
      <c r="B71" s="145" t="s">
        <v>172</v>
      </c>
      <c r="C71" s="140" t="s">
        <v>100</v>
      </c>
    </row>
    <row r="72" spans="1:3" x14ac:dyDescent="0.2">
      <c r="A72" s="148" t="s">
        <v>219</v>
      </c>
      <c r="B72" s="145" t="s">
        <v>220</v>
      </c>
      <c r="C72" s="140" t="s">
        <v>130</v>
      </c>
    </row>
    <row r="73" spans="1:3" x14ac:dyDescent="0.2">
      <c r="A73" s="148" t="s">
        <v>221</v>
      </c>
      <c r="B73" s="145" t="s">
        <v>157</v>
      </c>
      <c r="C73" s="140" t="s">
        <v>100</v>
      </c>
    </row>
    <row r="74" spans="1:3" x14ac:dyDescent="0.2">
      <c r="A74" s="148" t="s">
        <v>222</v>
      </c>
      <c r="B74" s="145" t="s">
        <v>223</v>
      </c>
      <c r="C74" s="140" t="s">
        <v>130</v>
      </c>
    </row>
    <row r="75" spans="1:3" x14ac:dyDescent="0.2">
      <c r="A75" s="150" t="s">
        <v>101</v>
      </c>
      <c r="B75" s="145"/>
      <c r="C75" s="145"/>
    </row>
    <row r="76" spans="1:3" x14ac:dyDescent="0.2">
      <c r="A76" s="146" t="s">
        <v>183</v>
      </c>
      <c r="B76" s="158" t="s">
        <v>127</v>
      </c>
      <c r="C76" s="147" t="s">
        <v>130</v>
      </c>
    </row>
    <row r="77" spans="1:3" x14ac:dyDescent="0.2">
      <c r="A77" s="146" t="s">
        <v>86</v>
      </c>
      <c r="B77" s="158" t="s">
        <v>128</v>
      </c>
      <c r="C77" s="147" t="s">
        <v>151</v>
      </c>
    </row>
    <row r="78" spans="1:3" x14ac:dyDescent="0.2">
      <c r="A78" s="146" t="s">
        <v>142</v>
      </c>
      <c r="B78" s="158" t="s">
        <v>128</v>
      </c>
      <c r="C78" s="147" t="s">
        <v>100</v>
      </c>
    </row>
    <row r="79" spans="1:3" x14ac:dyDescent="0.2">
      <c r="A79" s="146" t="s">
        <v>117</v>
      </c>
      <c r="B79" s="158" t="s">
        <v>128</v>
      </c>
      <c r="C79" s="147" t="s">
        <v>100</v>
      </c>
    </row>
    <row r="80" spans="1:3" x14ac:dyDescent="0.2">
      <c r="B80" s="158" t="s">
        <v>138</v>
      </c>
      <c r="C80" s="147" t="s">
        <v>130</v>
      </c>
    </row>
    <row r="81" spans="2:3" x14ac:dyDescent="0.2">
      <c r="B81" s="158" t="s">
        <v>137</v>
      </c>
      <c r="C81" s="147" t="s">
        <v>130</v>
      </c>
    </row>
    <row r="82" spans="2:3" x14ac:dyDescent="0.2">
      <c r="B82" s="158" t="s">
        <v>136</v>
      </c>
      <c r="C82" s="147" t="s">
        <v>130</v>
      </c>
    </row>
    <row r="83" spans="2:3" x14ac:dyDescent="0.2">
      <c r="B83" s="158" t="s">
        <v>139</v>
      </c>
      <c r="C83" s="147" t="s">
        <v>130</v>
      </c>
    </row>
  </sheetData>
  <mergeCells count="3">
    <mergeCell ref="A15:C15"/>
    <mergeCell ref="A8:C8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47</vt:i4>
      </vt:variant>
    </vt:vector>
  </HeadingPairs>
  <TitlesOfParts>
    <vt:vector size="49" baseType="lpstr">
      <vt:lpstr>Лист1</vt:lpstr>
      <vt:lpstr>Лист2</vt:lpstr>
      <vt:lpstr>Brig1</vt:lpstr>
      <vt:lpstr>Brig2</vt:lpstr>
      <vt:lpstr>Date</vt:lpstr>
      <vt:lpstr>DATTIME</vt:lpstr>
      <vt:lpstr>DATTIME1</vt:lpstr>
      <vt:lpstr>Dop</vt:lpstr>
      <vt:lpstr>Edit1</vt:lpstr>
      <vt:lpstr>Edit2</vt:lpstr>
      <vt:lpstr>Edit3</vt:lpstr>
      <vt:lpstr>END</vt:lpstr>
      <vt:lpstr>Nabl</vt:lpstr>
      <vt:lpstr>Naimen1</vt:lpstr>
      <vt:lpstr>Naimen15</vt:lpstr>
      <vt:lpstr>Naimen16</vt:lpstr>
      <vt:lpstr>Naimen2</vt:lpstr>
      <vt:lpstr>Naimen3</vt:lpstr>
      <vt:lpstr>Naimen4</vt:lpstr>
      <vt:lpstr>Naimen7</vt:lpstr>
      <vt:lpstr>Naimen8</vt:lpstr>
      <vt:lpstr>Naimen9</vt:lpstr>
      <vt:lpstr>Otcluch1</vt:lpstr>
      <vt:lpstr>Otcluch15</vt:lpstr>
      <vt:lpstr>Otcluch16</vt:lpstr>
      <vt:lpstr>Otcluch2</vt:lpstr>
      <vt:lpstr>Otcluch3</vt:lpstr>
      <vt:lpstr>Otcluch4</vt:lpstr>
      <vt:lpstr>Otcluch7</vt:lpstr>
      <vt:lpstr>Otcluch8</vt:lpstr>
      <vt:lpstr>Otcluch9</vt:lpstr>
      <vt:lpstr>Otd1</vt:lpstr>
      <vt:lpstr>Otd2</vt:lpstr>
      <vt:lpstr>Otd3</vt:lpstr>
      <vt:lpstr>Otd6</vt:lpstr>
      <vt:lpstr>Otd7</vt:lpstr>
      <vt:lpstr>Otd8</vt:lpstr>
      <vt:lpstr>Poruch1</vt:lpstr>
      <vt:lpstr>Poruch2</vt:lpstr>
      <vt:lpstr>Poruch3</vt:lpstr>
      <vt:lpstr>Poruch4</vt:lpstr>
      <vt:lpstr>Pr</vt:lpstr>
      <vt:lpstr>Ruc</vt:lpstr>
      <vt:lpstr>Time</vt:lpstr>
      <vt:lpstr>VDate</vt:lpstr>
      <vt:lpstr>VFIO</vt:lpstr>
      <vt:lpstr>VFIO1</vt:lpstr>
      <vt:lpstr>VTime</vt:lpstr>
      <vt:lpstr>Лист1!Область_печати</vt:lpstr>
    </vt:vector>
  </TitlesOfParts>
  <Company>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Name</dc:creator>
  <cp:lastModifiedBy>Сорока Михаил Юрьевич</cp:lastModifiedBy>
  <cp:lastPrinted>2015-12-21T00:10:53Z</cp:lastPrinted>
  <dcterms:created xsi:type="dcterms:W3CDTF">2005-06-30T23:35:57Z</dcterms:created>
  <dcterms:modified xsi:type="dcterms:W3CDTF">2017-11-13T05:29:30Z</dcterms:modified>
</cp:coreProperties>
</file>