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номенкл" sheetId="1" r:id="rId1"/>
    <sheet name="приход" sheetId="2" r:id="rId2"/>
    <sheet name="продажа" sheetId="3" r:id="rId3"/>
    <sheet name="сводная_остатки" sheetId="4" r:id="rId4"/>
  </sheets>
  <externalReferences>
    <externalReference r:id="rId5"/>
  </externalReferences>
  <definedNames>
    <definedName name="_xlnm._FilterDatabase" localSheetId="1" hidden="1">приход!$A$2:$T$2</definedName>
    <definedName name="_xlnm._FilterDatabase" localSheetId="2" hidden="1">продажа!$A$2:$W$2</definedName>
    <definedName name="_xlnm._FilterDatabase" localSheetId="3" hidden="1">сводная_остатки!$A$4:$Q$4</definedName>
    <definedName name="приход">[1]приход!$A$1:$IV$65536</definedName>
    <definedName name="таблица1_1">[1]номенкл!$A$1:$IV$65536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5" i="4"/>
  <c r="R28" i="4" l="1"/>
  <c r="N27" i="4"/>
  <c r="E27" i="4"/>
  <c r="C27" i="4"/>
  <c r="B27" i="4"/>
  <c r="A27" i="4"/>
  <c r="D27" i="4" s="1"/>
  <c r="N26" i="4"/>
  <c r="B26" i="4"/>
  <c r="A26" i="4"/>
  <c r="P25" i="4"/>
  <c r="D25" i="4"/>
  <c r="B25" i="4"/>
  <c r="A25" i="4"/>
  <c r="N24" i="4"/>
  <c r="C24" i="4"/>
  <c r="B24" i="4"/>
  <c r="A24" i="4"/>
  <c r="D24" i="4" s="1"/>
  <c r="N23" i="4"/>
  <c r="O23" i="4"/>
  <c r="D23" i="4"/>
  <c r="B23" i="4"/>
  <c r="A23" i="4"/>
  <c r="C23" i="4" s="1"/>
  <c r="N22" i="4"/>
  <c r="P22" i="4"/>
  <c r="B22" i="4"/>
  <c r="A22" i="4"/>
  <c r="D22" i="4" s="1"/>
  <c r="N21" i="4"/>
  <c r="C21" i="4"/>
  <c r="B21" i="4"/>
  <c r="A21" i="4"/>
  <c r="N20" i="4"/>
  <c r="O20" i="4"/>
  <c r="B20" i="4"/>
  <c r="A20" i="4"/>
  <c r="C20" i="4" s="1"/>
  <c r="N19" i="4"/>
  <c r="C19" i="4"/>
  <c r="B19" i="4"/>
  <c r="A19" i="4"/>
  <c r="N18" i="4"/>
  <c r="O18" i="4"/>
  <c r="B18" i="4"/>
  <c r="A18" i="4"/>
  <c r="C18" i="4" s="1"/>
  <c r="N17" i="4"/>
  <c r="C17" i="4"/>
  <c r="B17" i="4"/>
  <c r="A17" i="4"/>
  <c r="N16" i="4"/>
  <c r="O16" i="4"/>
  <c r="B16" i="4"/>
  <c r="A16" i="4"/>
  <c r="C16" i="4" s="1"/>
  <c r="O15" i="4"/>
  <c r="N15" i="4"/>
  <c r="D15" i="4"/>
  <c r="B15" i="4"/>
  <c r="A15" i="4"/>
  <c r="O14" i="4"/>
  <c r="N14" i="4"/>
  <c r="D14" i="4"/>
  <c r="B14" i="4"/>
  <c r="A14" i="4"/>
  <c r="C14" i="4" s="1"/>
  <c r="N13" i="4"/>
  <c r="D13" i="4"/>
  <c r="B13" i="4"/>
  <c r="A13" i="4"/>
  <c r="C13" i="4" s="1"/>
  <c r="N12" i="4"/>
  <c r="C12" i="4"/>
  <c r="B12" i="4"/>
  <c r="A12" i="4"/>
  <c r="N11" i="4"/>
  <c r="P11" i="4"/>
  <c r="B11" i="4"/>
  <c r="A11" i="4"/>
  <c r="N10" i="4"/>
  <c r="O10" i="4"/>
  <c r="P10" i="4"/>
  <c r="D10" i="4"/>
  <c r="B10" i="4"/>
  <c r="A10" i="4"/>
  <c r="N9" i="4"/>
  <c r="U9" i="4"/>
  <c r="D9" i="4"/>
  <c r="B9" i="4"/>
  <c r="A9" i="4"/>
  <c r="N8" i="4"/>
  <c r="D8" i="4"/>
  <c r="B8" i="4"/>
  <c r="A8" i="4"/>
  <c r="N7" i="4"/>
  <c r="B7" i="4"/>
  <c r="A7" i="4"/>
  <c r="N6" i="4"/>
  <c r="D6" i="4"/>
  <c r="B6" i="4"/>
  <c r="A6" i="4"/>
  <c r="Q28" i="4"/>
  <c r="J28" i="4"/>
  <c r="N5" i="4"/>
  <c r="D5" i="4"/>
  <c r="B5" i="4"/>
  <c r="A5" i="4"/>
  <c r="M19" i="3"/>
  <c r="C19" i="3"/>
  <c r="B19" i="3"/>
  <c r="U18" i="3"/>
  <c r="S18" i="3"/>
  <c r="I18" i="3"/>
  <c r="H18" i="3"/>
  <c r="C17" i="3"/>
  <c r="B17" i="3"/>
  <c r="N16" i="3"/>
  <c r="M16" i="3"/>
  <c r="P16" i="3" s="1"/>
  <c r="J16" i="3"/>
  <c r="K16" i="3" s="1"/>
  <c r="L16" i="3" s="1"/>
  <c r="G16" i="3"/>
  <c r="T16" i="3" s="1"/>
  <c r="C16" i="3"/>
  <c r="B16" i="3"/>
  <c r="M15" i="3"/>
  <c r="N15" i="3" s="1"/>
  <c r="K15" i="3"/>
  <c r="L15" i="3" s="1"/>
  <c r="J15" i="3"/>
  <c r="G15" i="3"/>
  <c r="C15" i="3"/>
  <c r="B15" i="3"/>
  <c r="P14" i="3"/>
  <c r="O14" i="3" s="1"/>
  <c r="M14" i="3"/>
  <c r="N14" i="3" s="1"/>
  <c r="J14" i="3"/>
  <c r="K14" i="3" s="1"/>
  <c r="L14" i="3" s="1"/>
  <c r="G14" i="3"/>
  <c r="C14" i="3"/>
  <c r="B14" i="3"/>
  <c r="M13" i="3"/>
  <c r="P13" i="3" s="1"/>
  <c r="J13" i="3"/>
  <c r="K13" i="3" s="1"/>
  <c r="L13" i="3" s="1"/>
  <c r="G13" i="3"/>
  <c r="C13" i="3"/>
  <c r="B13" i="3"/>
  <c r="N12" i="3"/>
  <c r="M12" i="3"/>
  <c r="P12" i="3" s="1"/>
  <c r="J12" i="3"/>
  <c r="K12" i="3" s="1"/>
  <c r="L12" i="3" s="1"/>
  <c r="G12" i="3"/>
  <c r="T12" i="3" s="1"/>
  <c r="C12" i="3"/>
  <c r="B12" i="3"/>
  <c r="P11" i="3"/>
  <c r="Q11" i="3" s="1"/>
  <c r="M11" i="3"/>
  <c r="N11" i="3" s="1"/>
  <c r="K11" i="3"/>
  <c r="L11" i="3" s="1"/>
  <c r="J11" i="3"/>
  <c r="G11" i="3"/>
  <c r="C11" i="3"/>
  <c r="B11" i="3"/>
  <c r="P10" i="3"/>
  <c r="O10" i="3" s="1"/>
  <c r="M10" i="3"/>
  <c r="N10" i="3" s="1"/>
  <c r="J10" i="3"/>
  <c r="K10" i="3" s="1"/>
  <c r="L10" i="3" s="1"/>
  <c r="G10" i="3"/>
  <c r="C10" i="3"/>
  <c r="B10" i="3"/>
  <c r="M9" i="3"/>
  <c r="P9" i="3" s="1"/>
  <c r="J9" i="3"/>
  <c r="K9" i="3" s="1"/>
  <c r="L9" i="3" s="1"/>
  <c r="G9" i="3"/>
  <c r="T9" i="3" s="1"/>
  <c r="C9" i="3"/>
  <c r="B9" i="3"/>
  <c r="N8" i="3"/>
  <c r="M8" i="3"/>
  <c r="P8" i="3" s="1"/>
  <c r="J8" i="3"/>
  <c r="K8" i="3" s="1"/>
  <c r="L8" i="3" s="1"/>
  <c r="G8" i="3"/>
  <c r="T8" i="3" s="1"/>
  <c r="C8" i="3"/>
  <c r="B8" i="3"/>
  <c r="M7" i="3"/>
  <c r="N7" i="3" s="1"/>
  <c r="K7" i="3"/>
  <c r="L7" i="3" s="1"/>
  <c r="J7" i="3"/>
  <c r="G7" i="3"/>
  <c r="C7" i="3"/>
  <c r="B7" i="3"/>
  <c r="P6" i="3"/>
  <c r="O6" i="3" s="1"/>
  <c r="M6" i="3"/>
  <c r="N6" i="3" s="1"/>
  <c r="J6" i="3"/>
  <c r="K6" i="3" s="1"/>
  <c r="L6" i="3" s="1"/>
  <c r="G6" i="3"/>
  <c r="C6" i="3"/>
  <c r="B6" i="3"/>
  <c r="M5" i="3"/>
  <c r="P5" i="3" s="1"/>
  <c r="J5" i="3"/>
  <c r="K5" i="3" s="1"/>
  <c r="L5" i="3" s="1"/>
  <c r="G5" i="3"/>
  <c r="C5" i="3"/>
  <c r="B5" i="3"/>
  <c r="N4" i="3"/>
  <c r="M4" i="3"/>
  <c r="P4" i="3" s="1"/>
  <c r="J4" i="3"/>
  <c r="K4" i="3" s="1"/>
  <c r="L4" i="3" s="1"/>
  <c r="G4" i="3"/>
  <c r="T4" i="3" s="1"/>
  <c r="C4" i="3"/>
  <c r="B4" i="3"/>
  <c r="P3" i="3"/>
  <c r="O3" i="3" s="1"/>
  <c r="M3" i="3"/>
  <c r="N3" i="3" s="1"/>
  <c r="K3" i="3"/>
  <c r="J3" i="3"/>
  <c r="J18" i="3" s="1"/>
  <c r="G3" i="3"/>
  <c r="C3" i="3"/>
  <c r="B3" i="3"/>
  <c r="S31" i="2"/>
  <c r="R31" i="2"/>
  <c r="Q31" i="2"/>
  <c r="L31" i="2"/>
  <c r="I31" i="2"/>
  <c r="K30" i="2"/>
  <c r="C30" i="2"/>
  <c r="B30" i="2"/>
  <c r="M29" i="2"/>
  <c r="K29" i="2"/>
  <c r="C29" i="2"/>
  <c r="B29" i="2"/>
  <c r="P28" i="2"/>
  <c r="O28" i="2"/>
  <c r="M28" i="2"/>
  <c r="K28" i="2"/>
  <c r="C28" i="2"/>
  <c r="B28" i="2"/>
  <c r="O27" i="2"/>
  <c r="P27" i="2" s="1"/>
  <c r="M27" i="2"/>
  <c r="K27" i="2"/>
  <c r="C27" i="2"/>
  <c r="B27" i="2"/>
  <c r="P26" i="2"/>
  <c r="O26" i="2"/>
  <c r="M26" i="2"/>
  <c r="K26" i="2"/>
  <c r="C26" i="2"/>
  <c r="B26" i="2"/>
  <c r="O25" i="2"/>
  <c r="P25" i="2" s="1"/>
  <c r="M25" i="2"/>
  <c r="K25" i="2"/>
  <c r="C25" i="2"/>
  <c r="B25" i="2"/>
  <c r="K24" i="2"/>
  <c r="C24" i="2"/>
  <c r="B24" i="2"/>
  <c r="P23" i="2"/>
  <c r="O23" i="2"/>
  <c r="N23" i="2" s="1"/>
  <c r="M23" i="2"/>
  <c r="K23" i="2"/>
  <c r="C23" i="2"/>
  <c r="B23" i="2"/>
  <c r="O22" i="2"/>
  <c r="N22" i="2" s="1"/>
  <c r="M22" i="2"/>
  <c r="K22" i="2"/>
  <c r="C22" i="2"/>
  <c r="B22" i="2"/>
  <c r="O21" i="2"/>
  <c r="P21" i="2" s="1"/>
  <c r="N21" i="2"/>
  <c r="M21" i="2"/>
  <c r="K21" i="2"/>
  <c r="C21" i="2"/>
  <c r="B21" i="2"/>
  <c r="P20" i="2"/>
  <c r="O20" i="2"/>
  <c r="N20" i="2"/>
  <c r="M20" i="2"/>
  <c r="K20" i="2"/>
  <c r="C20" i="2"/>
  <c r="B20" i="2"/>
  <c r="P19" i="2"/>
  <c r="O19" i="2"/>
  <c r="N19" i="2" s="1"/>
  <c r="M19" i="2"/>
  <c r="K19" i="2"/>
  <c r="C19" i="2"/>
  <c r="B19" i="2"/>
  <c r="O18" i="2"/>
  <c r="N18" i="2" s="1"/>
  <c r="M18" i="2"/>
  <c r="K18" i="2"/>
  <c r="C18" i="2"/>
  <c r="B18" i="2"/>
  <c r="O17" i="2"/>
  <c r="P17" i="2" s="1"/>
  <c r="N17" i="2"/>
  <c r="M17" i="2"/>
  <c r="K17" i="2"/>
  <c r="C17" i="2"/>
  <c r="B17" i="2"/>
  <c r="P16" i="2"/>
  <c r="O16" i="2"/>
  <c r="N16" i="2"/>
  <c r="M16" i="2"/>
  <c r="K16" i="2"/>
  <c r="C16" i="2"/>
  <c r="B16" i="2"/>
  <c r="P15" i="2"/>
  <c r="O15" i="2"/>
  <c r="N15" i="2" s="1"/>
  <c r="M15" i="2"/>
  <c r="K15" i="2"/>
  <c r="C15" i="2"/>
  <c r="B15" i="2"/>
  <c r="O14" i="2"/>
  <c r="N14" i="2" s="1"/>
  <c r="M14" i="2"/>
  <c r="K14" i="2"/>
  <c r="C14" i="2"/>
  <c r="B14" i="2"/>
  <c r="O13" i="2"/>
  <c r="P13" i="2" s="1"/>
  <c r="N13" i="2"/>
  <c r="M13" i="2"/>
  <c r="K13" i="2"/>
  <c r="C13" i="2"/>
  <c r="B13" i="2"/>
  <c r="P12" i="2"/>
  <c r="O12" i="2"/>
  <c r="N12" i="2"/>
  <c r="M12" i="2"/>
  <c r="K12" i="2"/>
  <c r="C12" i="2"/>
  <c r="B12" i="2"/>
  <c r="P11" i="2"/>
  <c r="O11" i="2"/>
  <c r="N11" i="2" s="1"/>
  <c r="M11" i="2"/>
  <c r="K11" i="2"/>
  <c r="C11" i="2"/>
  <c r="B11" i="2"/>
  <c r="O10" i="2"/>
  <c r="N10" i="2" s="1"/>
  <c r="M10" i="2"/>
  <c r="K10" i="2"/>
  <c r="C10" i="2"/>
  <c r="B10" i="2"/>
  <c r="O9" i="2"/>
  <c r="P9" i="2" s="1"/>
  <c r="N9" i="2"/>
  <c r="M9" i="2"/>
  <c r="K9" i="2"/>
  <c r="C9" i="2"/>
  <c r="B9" i="2"/>
  <c r="P8" i="2"/>
  <c r="K8" i="2"/>
  <c r="C8" i="2"/>
  <c r="B8" i="2"/>
  <c r="P7" i="2"/>
  <c r="O7" i="2"/>
  <c r="N7" i="2"/>
  <c r="M7" i="2"/>
  <c r="K7" i="2"/>
  <c r="C7" i="2"/>
  <c r="B7" i="2"/>
  <c r="P6" i="2"/>
  <c r="O6" i="2"/>
  <c r="N6" i="2" s="1"/>
  <c r="M6" i="2"/>
  <c r="K6" i="2"/>
  <c r="C6" i="2"/>
  <c r="B6" i="2"/>
  <c r="O5" i="2"/>
  <c r="N5" i="2" s="1"/>
  <c r="M5" i="2"/>
  <c r="K5" i="2"/>
  <c r="C5" i="2"/>
  <c r="B5" i="2"/>
  <c r="O4" i="2"/>
  <c r="P4" i="2" s="1"/>
  <c r="N4" i="2"/>
  <c r="M4" i="2"/>
  <c r="K4" i="2"/>
  <c r="C4" i="2"/>
  <c r="B4" i="2"/>
  <c r="P3" i="2"/>
  <c r="O3" i="2"/>
  <c r="N3" i="2"/>
  <c r="M3" i="2"/>
  <c r="M31" i="2" s="1"/>
  <c r="K3" i="2"/>
  <c r="K31" i="2" s="1"/>
  <c r="C3" i="2"/>
  <c r="B3" i="2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O7" i="4" l="1"/>
  <c r="T7" i="3"/>
  <c r="T10" i="3"/>
  <c r="T15" i="3"/>
  <c r="T7" i="4"/>
  <c r="P7" i="4"/>
  <c r="U7" i="4"/>
  <c r="N25" i="4"/>
  <c r="O25" i="4" s="1"/>
  <c r="T5" i="3"/>
  <c r="P7" i="3"/>
  <c r="T13" i="3"/>
  <c r="P15" i="3"/>
  <c r="T6" i="4"/>
  <c r="P6" i="4"/>
  <c r="P8" i="4"/>
  <c r="T9" i="4"/>
  <c r="P9" i="4"/>
  <c r="O13" i="4"/>
  <c r="P13" i="4"/>
  <c r="P15" i="4"/>
  <c r="O17" i="4"/>
  <c r="O19" i="4"/>
  <c r="O21" i="4"/>
  <c r="O26" i="4"/>
  <c r="T6" i="3"/>
  <c r="T11" i="3"/>
  <c r="O11" i="3"/>
  <c r="T14" i="3"/>
  <c r="T14" i="4"/>
  <c r="D7" i="4"/>
  <c r="S11" i="4"/>
  <c r="D16" i="4"/>
  <c r="D18" i="4"/>
  <c r="D20" i="4"/>
  <c r="L28" i="4"/>
  <c r="U10" i="4"/>
  <c r="O11" i="4"/>
  <c r="S14" i="4"/>
  <c r="T22" i="4"/>
  <c r="O27" i="4"/>
  <c r="H28" i="4"/>
  <c r="P5" i="4"/>
  <c r="O8" i="4"/>
  <c r="D11" i="4"/>
  <c r="S23" i="4"/>
  <c r="U21" i="4"/>
  <c r="U15" i="4"/>
  <c r="C11" i="4"/>
  <c r="T11" i="4"/>
  <c r="U24" i="4"/>
  <c r="S20" i="4"/>
  <c r="U19" i="4"/>
  <c r="S18" i="4"/>
  <c r="U14" i="4"/>
  <c r="U17" i="4"/>
  <c r="S16" i="4"/>
  <c r="T13" i="4"/>
  <c r="T12" i="4"/>
  <c r="S12" i="4"/>
  <c r="F28" i="4"/>
  <c r="O12" i="4"/>
  <c r="T15" i="4"/>
  <c r="T17" i="4"/>
  <c r="T19" i="4"/>
  <c r="T21" i="4"/>
  <c r="T24" i="4"/>
  <c r="U25" i="4"/>
  <c r="U27" i="4"/>
  <c r="I28" i="4"/>
  <c r="T8" i="4"/>
  <c r="U8" i="4"/>
  <c r="O9" i="4"/>
  <c r="O24" i="4"/>
  <c r="S26" i="4"/>
  <c r="P14" i="4"/>
  <c r="S25" i="4"/>
  <c r="U26" i="4"/>
  <c r="S27" i="4"/>
  <c r="G28" i="4"/>
  <c r="K28" i="4"/>
  <c r="S10" i="4"/>
  <c r="P12" i="4"/>
  <c r="U12" i="4"/>
  <c r="U13" i="4"/>
  <c r="T16" i="4"/>
  <c r="T18" i="4"/>
  <c r="T20" i="4"/>
  <c r="O22" i="4"/>
  <c r="T23" i="4"/>
  <c r="S5" i="4"/>
  <c r="S6" i="4"/>
  <c r="S7" i="4"/>
  <c r="S8" i="4"/>
  <c r="S9" i="4"/>
  <c r="T10" i="4"/>
  <c r="D12" i="4"/>
  <c r="S15" i="4"/>
  <c r="U16" i="4"/>
  <c r="D17" i="4"/>
  <c r="S17" i="4"/>
  <c r="U18" i="4"/>
  <c r="D19" i="4"/>
  <c r="S19" i="4"/>
  <c r="U20" i="4"/>
  <c r="D21" i="4"/>
  <c r="S21" i="4"/>
  <c r="S22" i="4"/>
  <c r="U23" i="4"/>
  <c r="S24" i="4"/>
  <c r="T25" i="4"/>
  <c r="C26" i="4"/>
  <c r="T27" i="4"/>
  <c r="T26" i="4"/>
  <c r="C5" i="4"/>
  <c r="T5" i="4"/>
  <c r="C6" i="4"/>
  <c r="C7" i="4"/>
  <c r="C8" i="4"/>
  <c r="C9" i="4"/>
  <c r="C10" i="4"/>
  <c r="S13" i="4"/>
  <c r="C15" i="4"/>
  <c r="C22" i="4"/>
  <c r="C25" i="4"/>
  <c r="D26" i="4"/>
  <c r="Q8" i="3"/>
  <c r="O8" i="3"/>
  <c r="Q16" i="3"/>
  <c r="O16" i="3"/>
  <c r="P18" i="3"/>
  <c r="Q5" i="3"/>
  <c r="O5" i="3"/>
  <c r="K18" i="3"/>
  <c r="Q4" i="3"/>
  <c r="O4" i="3"/>
  <c r="Q12" i="3"/>
  <c r="O12" i="3"/>
  <c r="R18" i="3"/>
  <c r="T3" i="3"/>
  <c r="Q13" i="3"/>
  <c r="O13" i="3"/>
  <c r="Q9" i="3"/>
  <c r="O9" i="3"/>
  <c r="L3" i="3"/>
  <c r="L18" i="3" s="1"/>
  <c r="N5" i="3"/>
  <c r="N18" i="3" s="1"/>
  <c r="Q6" i="3"/>
  <c r="N9" i="3"/>
  <c r="Q3" i="3"/>
  <c r="Q10" i="3"/>
  <c r="N13" i="3"/>
  <c r="Q14" i="3"/>
  <c r="P10" i="2"/>
  <c r="P14" i="2"/>
  <c r="P18" i="2"/>
  <c r="P22" i="2"/>
  <c r="O29" i="2"/>
  <c r="N29" i="2" s="1"/>
  <c r="N31" i="2" s="1"/>
  <c r="P5" i="2"/>
  <c r="N28" i="4" l="1"/>
  <c r="T18" i="3"/>
  <c r="Q15" i="3"/>
  <c r="O15" i="3"/>
  <c r="O18" i="3"/>
  <c r="Q7" i="3"/>
  <c r="O7" i="3"/>
  <c r="O6" i="4"/>
  <c r="U6" i="4"/>
  <c r="U22" i="4"/>
  <c r="U11" i="4"/>
  <c r="T28" i="4"/>
  <c r="M28" i="4"/>
  <c r="O5" i="4"/>
  <c r="U5" i="4"/>
  <c r="S28" i="4"/>
  <c r="P28" i="4"/>
  <c r="Q18" i="3"/>
  <c r="P29" i="2"/>
  <c r="P31" i="2" s="1"/>
  <c r="O31" i="2"/>
  <c r="O28" i="4" l="1"/>
  <c r="U28" i="4"/>
</calcChain>
</file>

<file path=xl/sharedStrings.xml><?xml version="1.0" encoding="utf-8"?>
<sst xmlns="http://schemas.openxmlformats.org/spreadsheetml/2006/main" count="367" uniqueCount="125">
  <si>
    <t>НОМЕНКЛАТУРА</t>
  </si>
  <si>
    <t>сцепить</t>
  </si>
  <si>
    <t>01..99</t>
  </si>
  <si>
    <t>1..9</t>
  </si>
  <si>
    <t>0..99</t>
  </si>
  <si>
    <t>0..999</t>
  </si>
  <si>
    <t>код</t>
  </si>
  <si>
    <t>категория</t>
  </si>
  <si>
    <t>точка учета</t>
  </si>
  <si>
    <t>группа</t>
  </si>
  <si>
    <t>бренд</t>
  </si>
  <si>
    <t>модель</t>
  </si>
  <si>
    <t xml:space="preserve"> Наименование</t>
  </si>
  <si>
    <t>01</t>
  </si>
  <si>
    <t>4</t>
  </si>
  <si>
    <t>18</t>
  </si>
  <si>
    <t>001</t>
  </si>
  <si>
    <t>игрушка детская Паровозик</t>
  </si>
  <si>
    <t>002</t>
  </si>
  <si>
    <t>игрушка детская Железная дорога</t>
  </si>
  <si>
    <t>003</t>
  </si>
  <si>
    <t>игрушка детская Машина Скорой помощи</t>
  </si>
  <si>
    <t>004</t>
  </si>
  <si>
    <t>игрушка детская Машина Эвакуатор</t>
  </si>
  <si>
    <t>006</t>
  </si>
  <si>
    <t>игрушка детская Машина Молния Маквин</t>
  </si>
  <si>
    <t>007</t>
  </si>
  <si>
    <t>игрушка детская Автопоезд</t>
  </si>
  <si>
    <t>008</t>
  </si>
  <si>
    <t>игрушка детская Машина Пикап</t>
  </si>
  <si>
    <t>009</t>
  </si>
  <si>
    <t>игрушка детская Машина Полиции</t>
  </si>
  <si>
    <t>010</t>
  </si>
  <si>
    <t>игрушка детская Машина гоночная</t>
  </si>
  <si>
    <t>011</t>
  </si>
  <si>
    <t>игрушка детская Машина Пожарная</t>
  </si>
  <si>
    <t>012</t>
  </si>
  <si>
    <t>игрушка детская Машина Грузовая</t>
  </si>
  <si>
    <t>02</t>
  </si>
  <si>
    <t>Пазлы Маша и Медведь</t>
  </si>
  <si>
    <t>Пазлы Новый Год</t>
  </si>
  <si>
    <t>03</t>
  </si>
  <si>
    <t>конструктор Кубики</t>
  </si>
  <si>
    <t>Конструктор Лего</t>
  </si>
  <si>
    <t>04</t>
  </si>
  <si>
    <t>Мяч футбольный</t>
  </si>
  <si>
    <t>05</t>
  </si>
  <si>
    <t>Бассейн надувной 1,5м*2м</t>
  </si>
  <si>
    <t>Бассейн надувной 2,5м*2,5м</t>
  </si>
  <si>
    <t>приход</t>
  </si>
  <si>
    <t>закупка</t>
  </si>
  <si>
    <t>план. розница</t>
  </si>
  <si>
    <t>наценка = план. прибыль</t>
  </si>
  <si>
    <t>Наименование</t>
  </si>
  <si>
    <t>ед. изм.</t>
  </si>
  <si>
    <t>поставщик</t>
  </si>
  <si>
    <t>год</t>
  </si>
  <si>
    <t>месяц</t>
  </si>
  <si>
    <t>дата</t>
  </si>
  <si>
    <t>№ партии</t>
  </si>
  <si>
    <t>кол-во</t>
  </si>
  <si>
    <t xml:space="preserve">цена </t>
  </si>
  <si>
    <t>сумма</t>
  </si>
  <si>
    <t>цена 1 шт</t>
  </si>
  <si>
    <t>сумма кол-ва закупки</t>
  </si>
  <si>
    <t>%</t>
  </si>
  <si>
    <t>грн/1 шт</t>
  </si>
  <si>
    <t>0141801001</t>
  </si>
  <si>
    <t>октябрь</t>
  </si>
  <si>
    <t>19,10,2017</t>
  </si>
  <si>
    <t>1/1</t>
  </si>
  <si>
    <t>0141801002</t>
  </si>
  <si>
    <t>0141802001</t>
  </si>
  <si>
    <t>0141801003</t>
  </si>
  <si>
    <t>0141801004</t>
  </si>
  <si>
    <t>0141804001</t>
  </si>
  <si>
    <t>возврат</t>
  </si>
  <si>
    <t>0141802002</t>
  </si>
  <si>
    <t>0141803001</t>
  </si>
  <si>
    <t>0141801006</t>
  </si>
  <si>
    <t>0141805001</t>
  </si>
  <si>
    <t>25,10,2017</t>
  </si>
  <si>
    <t>2/1</t>
  </si>
  <si>
    <t>0141805002</t>
  </si>
  <si>
    <t>ноябрь</t>
  </si>
  <si>
    <t>22,11,2017</t>
  </si>
  <si>
    <t>2/2</t>
  </si>
  <si>
    <t>21,11,2017</t>
  </si>
  <si>
    <t>1/2</t>
  </si>
  <si>
    <t>0141801007</t>
  </si>
  <si>
    <t>0141801008</t>
  </si>
  <si>
    <t>0141803002</t>
  </si>
  <si>
    <t>0141801009</t>
  </si>
  <si>
    <t>0141801010</t>
  </si>
  <si>
    <t>0141801011</t>
  </si>
  <si>
    <t>0141801012</t>
  </si>
  <si>
    <t>итог</t>
  </si>
  <si>
    <t>продажа</t>
  </si>
  <si>
    <t>наценка = прибыль</t>
  </si>
  <si>
    <t xml:space="preserve">остатки в закупке </t>
  </si>
  <si>
    <t>оплачено</t>
  </si>
  <si>
    <t>не опл</t>
  </si>
  <si>
    <t>цена</t>
  </si>
  <si>
    <t>26,10,2017</t>
  </si>
  <si>
    <t>29,10,2017</t>
  </si>
  <si>
    <t>31,10,2017</t>
  </si>
  <si>
    <t>03,11,2017</t>
  </si>
  <si>
    <t>11,11,2017</t>
  </si>
  <si>
    <t>13,11,2017</t>
  </si>
  <si>
    <t>16,11,2017</t>
  </si>
  <si>
    <t>18,11,2017</t>
  </si>
  <si>
    <t>20,11,2017</t>
  </si>
  <si>
    <r>
      <t xml:space="preserve">В данной таблице в столбце  </t>
    </r>
    <r>
      <rPr>
        <i/>
        <sz val="12"/>
        <color indexed="10"/>
        <rFont val="Calibri"/>
        <family val="2"/>
        <charset val="204"/>
      </rPr>
      <t>G номера партий</t>
    </r>
    <r>
      <rPr>
        <sz val="12"/>
        <color indexed="8"/>
        <rFont val="Calibri"/>
        <family val="2"/>
        <charset val="204"/>
      </rPr>
      <t xml:space="preserve"> тянет только те, которые раньше. </t>
    </r>
  </si>
  <si>
    <t>если заканчивается кол-во проданных с первой партии, при продаже следующего товара со следующей партии - все равно тянет № партии 1/1</t>
  </si>
  <si>
    <r>
      <t>Точно также и в столбце</t>
    </r>
    <r>
      <rPr>
        <u/>
        <sz val="12"/>
        <color indexed="10"/>
        <rFont val="Calibri"/>
        <family val="2"/>
        <charset val="204"/>
      </rPr>
      <t xml:space="preserve"> М цена закупки</t>
    </r>
    <r>
      <rPr>
        <sz val="12"/>
        <color indexed="8"/>
        <rFont val="Calibri"/>
        <family val="2"/>
        <charset val="204"/>
      </rPr>
      <t>.</t>
    </r>
  </si>
  <si>
    <r>
      <t>И в столбце</t>
    </r>
    <r>
      <rPr>
        <u/>
        <sz val="12"/>
        <color indexed="10"/>
        <rFont val="Calibri"/>
        <family val="2"/>
        <charset val="204"/>
      </rPr>
      <t xml:space="preserve"> R остатки в закупке </t>
    </r>
    <r>
      <rPr>
        <sz val="12"/>
        <color indexed="8"/>
        <rFont val="Calibri"/>
        <family val="2"/>
        <charset val="204"/>
      </rPr>
      <t>кол-во нужна формула, привязанная к № партии или Цена закупки( в каждой партии разная закупочная цена)</t>
    </r>
  </si>
  <si>
    <t>фиксир</t>
  </si>
  <si>
    <t>СВОДНАЯ-ОСТАТКИ (по приходу (№ парт))</t>
  </si>
  <si>
    <t>тянет</t>
  </si>
  <si>
    <t>ВЕСЬ ПЕРИОД</t>
  </si>
  <si>
    <t>остатки в закупке</t>
  </si>
  <si>
    <t>факт прибыль с проданных</t>
  </si>
  <si>
    <t>тек. остаток</t>
  </si>
  <si>
    <t>наименов</t>
  </si>
  <si>
    <t>размер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</si>
</sst>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0"/>
      <name val="Arial Cyr"/>
      <charset val="204"/>
    </font>
    <font>
      <b/>
      <sz val="11"/>
      <color indexed="8"/>
      <name val="Calibri"/>
      <family val="2"/>
      <charset val="204"/>
    </font>
    <font>
      <i/>
      <sz val="12"/>
      <color indexed="10"/>
      <name val="Calibri"/>
      <family val="2"/>
      <charset val="204"/>
    </font>
    <font>
      <u/>
      <sz val="12"/>
      <color indexed="10"/>
      <name val="Calibri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2" borderId="0" xfId="0" applyNumberFormat="1" applyFont="1" applyFill="1" applyProtection="1"/>
    <xf numFmtId="49" fontId="2" fillId="2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Protection="1"/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7" fillId="0" borderId="1" xfId="0" applyNumberFormat="1" applyFont="1" applyFill="1" applyBorder="1" applyProtection="1"/>
    <xf numFmtId="49" fontId="8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left" vertical="center"/>
    </xf>
    <xf numFmtId="0" fontId="4" fillId="5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7" fillId="0" borderId="0" xfId="0" applyNumberFormat="1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9" fillId="2" borderId="0" xfId="0" applyFont="1" applyFill="1" applyProtection="1"/>
    <xf numFmtId="0" fontId="3" fillId="0" borderId="0" xfId="0" applyFont="1" applyFill="1" applyProtection="1"/>
    <xf numFmtId="2" fontId="3" fillId="2" borderId="2" xfId="0" applyNumberFormat="1" applyFont="1" applyFill="1" applyBorder="1" applyAlignment="1" applyProtection="1">
      <alignment vertical="center"/>
    </xf>
    <xf numFmtId="2" fontId="3" fillId="2" borderId="3" xfId="0" applyNumberFormat="1" applyFont="1" applyFill="1" applyBorder="1" applyAlignment="1" applyProtection="1">
      <alignment vertical="center"/>
    </xf>
    <xf numFmtId="2" fontId="3" fillId="2" borderId="4" xfId="0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49" fontId="4" fillId="6" borderId="1" xfId="0" applyNumberFormat="1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2" fontId="4" fillId="6" borderId="1" xfId="0" applyNumberFormat="1" applyFont="1" applyFill="1" applyBorder="1" applyAlignment="1" applyProtection="1">
      <alignment horizontal="center" vertical="center" wrapText="1"/>
    </xf>
    <xf numFmtId="2" fontId="4" fillId="3" borderId="1" xfId="0" applyNumberFormat="1" applyFont="1" applyFill="1" applyBorder="1" applyAlignment="1" applyProtection="1">
      <alignment horizontal="center" vertical="center" wrapText="1"/>
    </xf>
    <xf numFmtId="2" fontId="4" fillId="7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/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8" borderId="1" xfId="0" applyFont="1" applyFill="1" applyBorder="1" applyAlignment="1" applyProtection="1">
      <alignment horizontal="center" vertical="center"/>
    </xf>
    <xf numFmtId="2" fontId="4" fillId="8" borderId="1" xfId="0" applyNumberFormat="1" applyFont="1" applyFill="1" applyBorder="1" applyAlignment="1" applyProtection="1">
      <alignment horizontal="center" vertical="center"/>
    </xf>
    <xf numFmtId="2" fontId="4" fillId="9" borderId="1" xfId="0" applyNumberFormat="1" applyFont="1" applyFill="1" applyBorder="1" applyAlignment="1" applyProtection="1">
      <alignment horizontal="center" vertical="center"/>
    </xf>
    <xf numFmtId="2" fontId="4" fillId="10" borderId="1" xfId="0" applyNumberFormat="1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Protection="1"/>
    <xf numFmtId="2" fontId="4" fillId="11" borderId="1" xfId="0" applyNumberFormat="1" applyFont="1" applyFill="1" applyBorder="1" applyAlignment="1" applyProtection="1">
      <alignment horizontal="center" vertical="center"/>
    </xf>
    <xf numFmtId="2" fontId="10" fillId="12" borderId="1" xfId="0" applyNumberFormat="1" applyFont="1" applyFill="1" applyBorder="1" applyProtection="1"/>
    <xf numFmtId="49" fontId="10" fillId="12" borderId="1" xfId="0" applyNumberFormat="1" applyFont="1" applyFill="1" applyBorder="1" applyAlignment="1" applyProtection="1">
      <alignment horizontal="center" vertical="center"/>
    </xf>
    <xf numFmtId="2" fontId="10" fillId="12" borderId="1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Protection="1"/>
    <xf numFmtId="49" fontId="10" fillId="0" borderId="0" xfId="0" applyNumberFormat="1" applyFont="1" applyFill="1" applyAlignment="1" applyProtection="1">
      <alignment horizontal="left" vertical="center"/>
    </xf>
    <xf numFmtId="49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2" fontId="4" fillId="0" borderId="0" xfId="0" applyNumberFormat="1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 vertical="center" wrapText="1"/>
    </xf>
    <xf numFmtId="0" fontId="12" fillId="13" borderId="1" xfId="0" applyFont="1" applyFill="1" applyBorder="1" applyAlignment="1" applyProtection="1">
      <alignment horizontal="center" vertical="center"/>
    </xf>
    <xf numFmtId="49" fontId="7" fillId="6" borderId="1" xfId="0" applyNumberFormat="1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2" fontId="15" fillId="6" borderId="1" xfId="0" applyNumberFormat="1" applyFont="1" applyFill="1" applyBorder="1" applyAlignment="1" applyProtection="1">
      <alignment horizontal="center" vertical="center" wrapText="1"/>
    </xf>
    <xf numFmtId="0" fontId="0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2" fontId="15" fillId="0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 applyProtection="1">
      <alignment horizontal="center" vertical="center"/>
    </xf>
    <xf numFmtId="1" fontId="2" fillId="3" borderId="1" xfId="0" applyNumberFormat="1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 applyProtection="1">
      <alignment horizontal="center" vertical="center"/>
    </xf>
    <xf numFmtId="2" fontId="10" fillId="12" borderId="1" xfId="0" applyNumberFormat="1" applyFont="1" applyFill="1" applyBorder="1" applyAlignment="1" applyProtection="1">
      <alignment horizontal="left" vertical="center"/>
    </xf>
    <xf numFmtId="2" fontId="10" fillId="12" borderId="1" xfId="0" applyNumberFormat="1" applyFont="1" applyFill="1" applyBorder="1" applyAlignment="1" applyProtection="1">
      <alignment vertical="center"/>
    </xf>
    <xf numFmtId="49" fontId="15" fillId="12" borderId="1" xfId="0" applyNumberFormat="1" applyFont="1" applyFill="1" applyBorder="1" applyAlignment="1" applyProtection="1">
      <alignment horizontal="center" vertical="center"/>
    </xf>
    <xf numFmtId="2" fontId="15" fillId="12" borderId="1" xfId="0" applyNumberFormat="1" applyFont="1" applyFill="1" applyBorder="1" applyAlignment="1" applyProtection="1">
      <alignment horizontal="center" vertical="center"/>
    </xf>
    <xf numFmtId="1" fontId="3" fillId="12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4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2" fontId="15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11" borderId="0" xfId="0" applyFont="1" applyFill="1"/>
    <xf numFmtId="0" fontId="0" fillId="0" borderId="1" xfId="0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49" fontId="18" fillId="0" borderId="1" xfId="0" applyNumberFormat="1" applyFont="1" applyBorder="1"/>
    <xf numFmtId="49" fontId="11" fillId="3" borderId="1" xfId="0" applyNumberFormat="1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0" fontId="19" fillId="11" borderId="1" xfId="0" applyFont="1" applyFill="1" applyBorder="1" applyAlignment="1">
      <alignment horizontal="center" vertical="center"/>
    </xf>
    <xf numFmtId="2" fontId="19" fillId="11" borderId="1" xfId="0" applyNumberFormat="1" applyFont="1" applyFill="1" applyBorder="1" applyAlignment="1">
      <alignment horizontal="left" vertical="center"/>
    </xf>
    <xf numFmtId="0" fontId="14" fillId="0" borderId="0" xfId="0" applyFont="1"/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2" fontId="3" fillId="2" borderId="5" xfId="0" applyNumberFormat="1" applyFont="1" applyFill="1" applyBorder="1" applyAlignment="1" applyProtection="1">
      <alignment horizontal="center" vertical="center"/>
    </xf>
    <xf numFmtId="2" fontId="3" fillId="2" borderId="6" xfId="0" applyNumberFormat="1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14" fillId="11" borderId="4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14" borderId="2" xfId="0" applyFont="1" applyFill="1" applyBorder="1" applyAlignment="1">
      <alignment horizontal="center" vertical="center"/>
    </xf>
    <xf numFmtId="0" fontId="14" fillId="14" borderId="3" xfId="0" applyFont="1" applyFill="1" applyBorder="1" applyAlignment="1">
      <alignment horizontal="center" vertical="center"/>
    </xf>
    <xf numFmtId="0" fontId="14" fillId="14" borderId="4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3;&#1083;&#1072;_&#1086;&#1073;&#1088;&#1072;&#1079;&#1077;&#109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менкл"/>
      <sheetName val="приход"/>
      <sheetName val="продажа"/>
      <sheetName val="сводная_остатки"/>
    </sheetNames>
    <sheetDataSet>
      <sheetData sheetId="0">
        <row r="1">
          <cell r="A1" t="str">
            <v>НОМЕНКЛАТУРА</v>
          </cell>
        </row>
        <row r="2">
          <cell r="A2" t="str">
            <v>сцепить</v>
          </cell>
          <cell r="B2" t="str">
            <v>01..99</v>
          </cell>
          <cell r="C2" t="str">
            <v>1..9</v>
          </cell>
          <cell r="D2" t="str">
            <v>0..99</v>
          </cell>
          <cell r="E2" t="str">
            <v>0..99</v>
          </cell>
          <cell r="F2" t="str">
            <v>0..999</v>
          </cell>
          <cell r="G2">
            <v>7</v>
          </cell>
        </row>
        <row r="3">
          <cell r="A3" t="str">
            <v>код</v>
          </cell>
          <cell r="B3" t="str">
            <v>категория</v>
          </cell>
          <cell r="C3" t="str">
            <v>точка учета</v>
          </cell>
          <cell r="D3" t="str">
            <v>группа</v>
          </cell>
          <cell r="E3" t="str">
            <v>бренд</v>
          </cell>
          <cell r="F3" t="str">
            <v>модель</v>
          </cell>
          <cell r="G3" t="str">
            <v xml:space="preserve"> Наименование</v>
          </cell>
        </row>
        <row r="4">
          <cell r="A4" t="str">
            <v>0141801001</v>
          </cell>
          <cell r="B4" t="str">
            <v>01</v>
          </cell>
          <cell r="C4" t="str">
            <v>4</v>
          </cell>
          <cell r="D4" t="str">
            <v>18</v>
          </cell>
          <cell r="E4" t="str">
            <v>01</v>
          </cell>
          <cell r="F4" t="str">
            <v>001</v>
          </cell>
          <cell r="G4" t="str">
            <v>игрушка детская Паровозик</v>
          </cell>
        </row>
        <row r="5">
          <cell r="A5" t="str">
            <v>0141801002</v>
          </cell>
          <cell r="B5" t="str">
            <v>01</v>
          </cell>
          <cell r="C5" t="str">
            <v>4</v>
          </cell>
          <cell r="D5" t="str">
            <v>18</v>
          </cell>
          <cell r="E5" t="str">
            <v>01</v>
          </cell>
          <cell r="F5" t="str">
            <v>002</v>
          </cell>
          <cell r="G5" t="str">
            <v>игрушка детская Железная дорога</v>
          </cell>
        </row>
        <row r="6">
          <cell r="A6" t="str">
            <v>0141801003</v>
          </cell>
          <cell r="B6" t="str">
            <v>01</v>
          </cell>
          <cell r="C6" t="str">
            <v>4</v>
          </cell>
          <cell r="D6" t="str">
            <v>18</v>
          </cell>
          <cell r="E6" t="str">
            <v>01</v>
          </cell>
          <cell r="F6" t="str">
            <v>003</v>
          </cell>
          <cell r="G6" t="str">
            <v>игрушка детская Машина Скорой помощи</v>
          </cell>
        </row>
        <row r="7">
          <cell r="A7" t="str">
            <v>0141801004</v>
          </cell>
          <cell r="B7" t="str">
            <v>01</v>
          </cell>
          <cell r="C7" t="str">
            <v>4</v>
          </cell>
          <cell r="D7" t="str">
            <v>18</v>
          </cell>
          <cell r="E7" t="str">
            <v>01</v>
          </cell>
          <cell r="F7" t="str">
            <v>004</v>
          </cell>
          <cell r="G7" t="str">
            <v>игрушка детская Машина Эвакуатор</v>
          </cell>
        </row>
        <row r="8">
          <cell r="A8" t="str">
            <v>0141801006</v>
          </cell>
          <cell r="B8" t="str">
            <v>01</v>
          </cell>
          <cell r="C8" t="str">
            <v>4</v>
          </cell>
          <cell r="D8" t="str">
            <v>18</v>
          </cell>
          <cell r="E8" t="str">
            <v>01</v>
          </cell>
          <cell r="F8" t="str">
            <v>006</v>
          </cell>
          <cell r="G8" t="str">
            <v>игрушка детская Машина Молния Маквин</v>
          </cell>
        </row>
        <row r="9">
          <cell r="A9" t="str">
            <v>0141801007</v>
          </cell>
          <cell r="B9" t="str">
            <v>01</v>
          </cell>
          <cell r="C9" t="str">
            <v>4</v>
          </cell>
          <cell r="D9" t="str">
            <v>18</v>
          </cell>
          <cell r="E9" t="str">
            <v>01</v>
          </cell>
          <cell r="F9" t="str">
            <v>007</v>
          </cell>
          <cell r="G9" t="str">
            <v>игрушка детская Автопоезд</v>
          </cell>
        </row>
        <row r="10">
          <cell r="A10" t="str">
            <v>0141801008</v>
          </cell>
          <cell r="B10" t="str">
            <v>01</v>
          </cell>
          <cell r="C10" t="str">
            <v>4</v>
          </cell>
          <cell r="D10" t="str">
            <v>18</v>
          </cell>
          <cell r="E10" t="str">
            <v>01</v>
          </cell>
          <cell r="F10" t="str">
            <v>008</v>
          </cell>
          <cell r="G10" t="str">
            <v>игрушка детская Машина Пикап</v>
          </cell>
        </row>
        <row r="11">
          <cell r="A11" t="str">
            <v>0141801009</v>
          </cell>
          <cell r="B11" t="str">
            <v>01</v>
          </cell>
          <cell r="C11" t="str">
            <v>4</v>
          </cell>
          <cell r="D11" t="str">
            <v>18</v>
          </cell>
          <cell r="E11" t="str">
            <v>01</v>
          </cell>
          <cell r="F11" t="str">
            <v>009</v>
          </cell>
          <cell r="G11" t="str">
            <v>игрушка детская Машина Полиции</v>
          </cell>
        </row>
        <row r="12">
          <cell r="A12" t="str">
            <v>0141801010</v>
          </cell>
          <cell r="B12" t="str">
            <v>01</v>
          </cell>
          <cell r="C12" t="str">
            <v>4</v>
          </cell>
          <cell r="D12" t="str">
            <v>18</v>
          </cell>
          <cell r="E12" t="str">
            <v>01</v>
          </cell>
          <cell r="F12" t="str">
            <v>010</v>
          </cell>
          <cell r="G12" t="str">
            <v>игрушка детская Машина гоночная</v>
          </cell>
        </row>
        <row r="13">
          <cell r="A13" t="str">
            <v>0141801011</v>
          </cell>
          <cell r="B13" t="str">
            <v>01</v>
          </cell>
          <cell r="C13" t="str">
            <v>4</v>
          </cell>
          <cell r="D13" t="str">
            <v>18</v>
          </cell>
          <cell r="E13" t="str">
            <v>01</v>
          </cell>
          <cell r="F13" t="str">
            <v>011</v>
          </cell>
          <cell r="G13" t="str">
            <v>игрушка детская Машина Пожарная</v>
          </cell>
        </row>
        <row r="14">
          <cell r="A14" t="str">
            <v>0141801012</v>
          </cell>
          <cell r="B14" t="str">
            <v>01</v>
          </cell>
          <cell r="C14" t="str">
            <v>4</v>
          </cell>
          <cell r="D14" t="str">
            <v>18</v>
          </cell>
          <cell r="E14" t="str">
            <v>01</v>
          </cell>
          <cell r="F14" t="str">
            <v>012</v>
          </cell>
          <cell r="G14" t="str">
            <v>игрушка детская Машина Грузовая</v>
          </cell>
        </row>
        <row r="15">
          <cell r="A15" t="str">
            <v>0141802001</v>
          </cell>
          <cell r="B15" t="str">
            <v>01</v>
          </cell>
          <cell r="C15" t="str">
            <v>4</v>
          </cell>
          <cell r="D15" t="str">
            <v>18</v>
          </cell>
          <cell r="E15" t="str">
            <v>02</v>
          </cell>
          <cell r="F15" t="str">
            <v>001</v>
          </cell>
          <cell r="G15" t="str">
            <v>Пазлы Маша и Медведь</v>
          </cell>
        </row>
        <row r="16">
          <cell r="A16" t="str">
            <v>0141802002</v>
          </cell>
          <cell r="B16" t="str">
            <v>01</v>
          </cell>
          <cell r="C16" t="str">
            <v>4</v>
          </cell>
          <cell r="D16" t="str">
            <v>18</v>
          </cell>
          <cell r="E16" t="str">
            <v>02</v>
          </cell>
          <cell r="F16" t="str">
            <v>002</v>
          </cell>
          <cell r="G16" t="str">
            <v>Пазлы Новый Год</v>
          </cell>
        </row>
        <row r="17">
          <cell r="A17" t="str">
            <v>0141803001</v>
          </cell>
          <cell r="B17" t="str">
            <v>01</v>
          </cell>
          <cell r="C17" t="str">
            <v>4</v>
          </cell>
          <cell r="D17" t="str">
            <v>18</v>
          </cell>
          <cell r="E17" t="str">
            <v>03</v>
          </cell>
          <cell r="F17" t="str">
            <v>001</v>
          </cell>
          <cell r="G17" t="str">
            <v>конструктор Кубики</v>
          </cell>
        </row>
        <row r="18">
          <cell r="A18" t="str">
            <v>0141803002</v>
          </cell>
          <cell r="B18" t="str">
            <v>01</v>
          </cell>
          <cell r="C18" t="str">
            <v>4</v>
          </cell>
          <cell r="D18" t="str">
            <v>18</v>
          </cell>
          <cell r="E18" t="str">
            <v>03</v>
          </cell>
          <cell r="F18" t="str">
            <v>002</v>
          </cell>
          <cell r="G18" t="str">
            <v>Конструктор Лего</v>
          </cell>
        </row>
        <row r="19">
          <cell r="A19" t="str">
            <v>0141804001</v>
          </cell>
          <cell r="B19" t="str">
            <v>01</v>
          </cell>
          <cell r="C19" t="str">
            <v>4</v>
          </cell>
          <cell r="D19" t="str">
            <v>18</v>
          </cell>
          <cell r="E19" t="str">
            <v>04</v>
          </cell>
          <cell r="F19" t="str">
            <v>001</v>
          </cell>
          <cell r="G19" t="str">
            <v>Мяч футбольный</v>
          </cell>
        </row>
        <row r="20">
          <cell r="A20" t="str">
            <v>0141805001</v>
          </cell>
          <cell r="B20" t="str">
            <v>01</v>
          </cell>
          <cell r="C20" t="str">
            <v>4</v>
          </cell>
          <cell r="D20" t="str">
            <v>18</v>
          </cell>
          <cell r="E20" t="str">
            <v>05</v>
          </cell>
          <cell r="F20" t="str">
            <v>001</v>
          </cell>
          <cell r="G20" t="str">
            <v>Бассейн надувной 1,5м*2м</v>
          </cell>
        </row>
        <row r="21">
          <cell r="A21" t="str">
            <v>0141805002</v>
          </cell>
          <cell r="B21" t="str">
            <v>01</v>
          </cell>
          <cell r="C21" t="str">
            <v>4</v>
          </cell>
          <cell r="D21" t="str">
            <v>18</v>
          </cell>
          <cell r="E21" t="str">
            <v>05</v>
          </cell>
          <cell r="F21" t="str">
            <v>002</v>
          </cell>
          <cell r="G21" t="str">
            <v>Бассейн надувной 2,5м*2,5м</v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</sheetData>
      <sheetData sheetId="1">
        <row r="1">
          <cell r="A1" t="str">
            <v>приход</v>
          </cell>
          <cell r="H1" t="str">
            <v>закупка</v>
          </cell>
          <cell r="L1" t="str">
            <v>план. розница</v>
          </cell>
          <cell r="N1" t="str">
            <v>наценка = план. прибыль</v>
          </cell>
        </row>
        <row r="2">
          <cell r="A2" t="str">
            <v>код</v>
          </cell>
          <cell r="B2" t="str">
            <v>Наименование</v>
          </cell>
          <cell r="C2" t="str">
            <v>ед. изм.</v>
          </cell>
          <cell r="D2" t="str">
            <v>поставщик</v>
          </cell>
          <cell r="E2" t="str">
            <v>год</v>
          </cell>
          <cell r="F2" t="str">
            <v>месяц</v>
          </cell>
          <cell r="G2" t="str">
            <v>дата</v>
          </cell>
          <cell r="H2" t="str">
            <v>№ партии</v>
          </cell>
          <cell r="I2" t="str">
            <v>кол-во</v>
          </cell>
          <cell r="J2" t="str">
            <v xml:space="preserve">цена </v>
          </cell>
          <cell r="K2" t="str">
            <v>сумма</v>
          </cell>
          <cell r="L2" t="str">
            <v>цена 1 шт</v>
          </cell>
          <cell r="M2" t="str">
            <v>сумма кол-ва закупки</v>
          </cell>
          <cell r="N2" t="str">
            <v>%</v>
          </cell>
          <cell r="O2" t="str">
            <v>грн/1 шт</v>
          </cell>
          <cell r="P2" t="str">
            <v>сумма</v>
          </cell>
        </row>
        <row r="3">
          <cell r="A3" t="str">
            <v>0141801001</v>
          </cell>
          <cell r="B3" t="str">
            <v>игрушка детская Паровозик</v>
          </cell>
          <cell r="C3">
            <v>0</v>
          </cell>
          <cell r="E3">
            <v>2017</v>
          </cell>
          <cell r="F3" t="str">
            <v>октябрь</v>
          </cell>
          <cell r="G3" t="str">
            <v>19,10,2017</v>
          </cell>
          <cell r="H3" t="str">
            <v>1/1</v>
          </cell>
          <cell r="I3">
            <v>8</v>
          </cell>
          <cell r="J3">
            <v>15</v>
          </cell>
          <cell r="K3">
            <v>120</v>
          </cell>
          <cell r="M3">
            <v>0</v>
          </cell>
          <cell r="N3">
            <v>-100</v>
          </cell>
          <cell r="O3">
            <v>-15</v>
          </cell>
          <cell r="P3">
            <v>-120</v>
          </cell>
        </row>
        <row r="4">
          <cell r="A4" t="str">
            <v>0141801002</v>
          </cell>
          <cell r="B4" t="str">
            <v>игрушка детская Железная дорога</v>
          </cell>
          <cell r="C4">
            <v>0</v>
          </cell>
          <cell r="E4">
            <v>2017</v>
          </cell>
          <cell r="F4" t="str">
            <v>октябрь</v>
          </cell>
          <cell r="G4" t="str">
            <v>19,10,2017</v>
          </cell>
          <cell r="H4" t="str">
            <v>1/1</v>
          </cell>
          <cell r="I4">
            <v>20</v>
          </cell>
          <cell r="J4">
            <v>50</v>
          </cell>
          <cell r="K4">
            <v>1000</v>
          </cell>
          <cell r="M4">
            <v>0</v>
          </cell>
          <cell r="N4">
            <v>-100</v>
          </cell>
          <cell r="O4">
            <v>-50</v>
          </cell>
          <cell r="P4">
            <v>-1000</v>
          </cell>
        </row>
        <row r="5">
          <cell r="A5" t="str">
            <v>0141802001</v>
          </cell>
          <cell r="B5" t="str">
            <v>Пазлы Маша и Медведь</v>
          </cell>
          <cell r="C5">
            <v>0</v>
          </cell>
          <cell r="E5">
            <v>2017</v>
          </cell>
          <cell r="F5" t="str">
            <v>октябрь</v>
          </cell>
          <cell r="G5" t="str">
            <v>19,10,2017</v>
          </cell>
          <cell r="H5" t="str">
            <v>1/1</v>
          </cell>
          <cell r="I5">
            <v>8</v>
          </cell>
          <cell r="J5">
            <v>60</v>
          </cell>
          <cell r="K5">
            <v>480</v>
          </cell>
          <cell r="M5">
            <v>0</v>
          </cell>
          <cell r="N5">
            <v>-100</v>
          </cell>
          <cell r="O5">
            <v>-60</v>
          </cell>
          <cell r="P5">
            <v>-480</v>
          </cell>
        </row>
        <row r="6">
          <cell r="A6" t="str">
            <v>0141801003</v>
          </cell>
          <cell r="B6" t="str">
            <v>игрушка детская Машина Скорой помощи</v>
          </cell>
          <cell r="C6">
            <v>0</v>
          </cell>
          <cell r="E6">
            <v>2017</v>
          </cell>
          <cell r="F6" t="str">
            <v>октябрь</v>
          </cell>
          <cell r="G6" t="str">
            <v>19,10,2017</v>
          </cell>
          <cell r="H6" t="str">
            <v>1/1</v>
          </cell>
          <cell r="I6">
            <v>8</v>
          </cell>
          <cell r="J6">
            <v>70</v>
          </cell>
          <cell r="K6">
            <v>560</v>
          </cell>
          <cell r="M6">
            <v>0</v>
          </cell>
          <cell r="N6">
            <v>-100</v>
          </cell>
          <cell r="O6">
            <v>-70</v>
          </cell>
          <cell r="P6">
            <v>-560</v>
          </cell>
        </row>
        <row r="7">
          <cell r="A7" t="str">
            <v>0141801004</v>
          </cell>
          <cell r="B7" t="str">
            <v>игрушка детская Машина Эвакуатор</v>
          </cell>
          <cell r="C7">
            <v>0</v>
          </cell>
          <cell r="E7">
            <v>2017</v>
          </cell>
          <cell r="F7" t="str">
            <v>октябрь</v>
          </cell>
          <cell r="G7" t="str">
            <v>19,10,2017</v>
          </cell>
          <cell r="H7" t="str">
            <v>1/1</v>
          </cell>
          <cell r="I7">
            <v>20</v>
          </cell>
          <cell r="J7">
            <v>30</v>
          </cell>
          <cell r="K7">
            <v>600</v>
          </cell>
          <cell r="M7">
            <v>0</v>
          </cell>
          <cell r="N7">
            <v>-100</v>
          </cell>
          <cell r="O7">
            <v>-30</v>
          </cell>
          <cell r="P7">
            <v>-600</v>
          </cell>
        </row>
        <row r="8">
          <cell r="A8" t="str">
            <v>0141804001</v>
          </cell>
          <cell r="B8" t="str">
            <v>Мяч футбольный</v>
          </cell>
          <cell r="C8">
            <v>0</v>
          </cell>
          <cell r="E8">
            <v>2017</v>
          </cell>
          <cell r="F8" t="str">
            <v>октябрь</v>
          </cell>
          <cell r="G8" t="str">
            <v>19,10,2017</v>
          </cell>
          <cell r="H8" t="str">
            <v>1/1</v>
          </cell>
          <cell r="I8">
            <v>4</v>
          </cell>
          <cell r="J8">
            <v>50</v>
          </cell>
          <cell r="K8">
            <v>200</v>
          </cell>
          <cell r="L8" t="str">
            <v>возврат</v>
          </cell>
          <cell r="P8">
            <v>0</v>
          </cell>
        </row>
        <row r="9">
          <cell r="A9" t="str">
            <v>0141802002</v>
          </cell>
          <cell r="B9" t="str">
            <v>Пазлы Новый Год</v>
          </cell>
          <cell r="C9">
            <v>0</v>
          </cell>
          <cell r="E9">
            <v>2017</v>
          </cell>
          <cell r="F9" t="str">
            <v>октябрь</v>
          </cell>
          <cell r="G9" t="str">
            <v>19,10,2017</v>
          </cell>
          <cell r="H9" t="str">
            <v>1/1</v>
          </cell>
          <cell r="I9">
            <v>8</v>
          </cell>
          <cell r="J9">
            <v>45</v>
          </cell>
          <cell r="K9">
            <v>360</v>
          </cell>
          <cell r="M9">
            <v>0</v>
          </cell>
          <cell r="N9">
            <v>-100</v>
          </cell>
          <cell r="O9">
            <v>-45</v>
          </cell>
          <cell r="P9">
            <v>-360</v>
          </cell>
        </row>
        <row r="10">
          <cell r="A10" t="str">
            <v>0141803001</v>
          </cell>
          <cell r="B10" t="str">
            <v>конструктор Кубики</v>
          </cell>
          <cell r="C10">
            <v>0</v>
          </cell>
          <cell r="E10">
            <v>2017</v>
          </cell>
          <cell r="F10" t="str">
            <v>октябрь</v>
          </cell>
          <cell r="G10" t="str">
            <v>19,10,2017</v>
          </cell>
          <cell r="H10" t="str">
            <v>1/1</v>
          </cell>
          <cell r="I10">
            <v>8</v>
          </cell>
          <cell r="J10">
            <v>24</v>
          </cell>
          <cell r="K10">
            <v>192</v>
          </cell>
          <cell r="M10">
            <v>0</v>
          </cell>
          <cell r="N10">
            <v>-100</v>
          </cell>
          <cell r="O10">
            <v>-24</v>
          </cell>
          <cell r="P10">
            <v>-192</v>
          </cell>
        </row>
        <row r="11">
          <cell r="A11" t="str">
            <v>0141801006</v>
          </cell>
          <cell r="B11" t="str">
            <v>игрушка детская Машина Молния Маквин</v>
          </cell>
          <cell r="C11">
            <v>0</v>
          </cell>
          <cell r="E11">
            <v>2017</v>
          </cell>
          <cell r="F11" t="str">
            <v>октябрь</v>
          </cell>
          <cell r="G11" t="str">
            <v>19,10,2017</v>
          </cell>
          <cell r="H11" t="str">
            <v>1/1</v>
          </cell>
          <cell r="I11">
            <v>4</v>
          </cell>
          <cell r="J11">
            <v>80</v>
          </cell>
          <cell r="K11">
            <v>320</v>
          </cell>
          <cell r="M11">
            <v>0</v>
          </cell>
          <cell r="N11">
            <v>-100</v>
          </cell>
          <cell r="O11">
            <v>-80</v>
          </cell>
          <cell r="P11">
            <v>-320</v>
          </cell>
        </row>
        <row r="12">
          <cell r="A12" t="str">
            <v>0141805001</v>
          </cell>
          <cell r="B12" t="str">
            <v>Бассейн надувной 1,5м*2м</v>
          </cell>
          <cell r="C12">
            <v>0</v>
          </cell>
          <cell r="E12">
            <v>2017</v>
          </cell>
          <cell r="F12" t="str">
            <v>октябрь</v>
          </cell>
          <cell r="G12" t="str">
            <v>25,10,2017</v>
          </cell>
          <cell r="H12" t="str">
            <v>2/1</v>
          </cell>
          <cell r="I12">
            <v>16</v>
          </cell>
          <cell r="J12">
            <v>120</v>
          </cell>
          <cell r="K12">
            <v>1920</v>
          </cell>
          <cell r="M12">
            <v>0</v>
          </cell>
          <cell r="N12">
            <v>-100</v>
          </cell>
          <cell r="O12">
            <v>-120</v>
          </cell>
          <cell r="P12">
            <v>-1920</v>
          </cell>
        </row>
        <row r="13">
          <cell r="A13" t="str">
            <v>0141805002</v>
          </cell>
          <cell r="B13" t="str">
            <v>Бассейн надувной 2,5м*2,5м</v>
          </cell>
          <cell r="C13">
            <v>0</v>
          </cell>
          <cell r="E13">
            <v>2017</v>
          </cell>
          <cell r="F13" t="str">
            <v>октябрь</v>
          </cell>
          <cell r="G13" t="str">
            <v>25,10,2017</v>
          </cell>
          <cell r="H13" t="str">
            <v>2/1</v>
          </cell>
          <cell r="I13">
            <v>4</v>
          </cell>
          <cell r="J13">
            <v>140</v>
          </cell>
          <cell r="K13">
            <v>560</v>
          </cell>
          <cell r="M13">
            <v>0</v>
          </cell>
          <cell r="N13">
            <v>-100</v>
          </cell>
          <cell r="O13">
            <v>-140</v>
          </cell>
          <cell r="P13">
            <v>-560</v>
          </cell>
        </row>
        <row r="14">
          <cell r="A14" t="str">
            <v>0141805002</v>
          </cell>
          <cell r="B14" t="str">
            <v>Бассейн надувной 2,5м*2,5м</v>
          </cell>
          <cell r="C14">
            <v>0</v>
          </cell>
          <cell r="E14">
            <v>2017</v>
          </cell>
          <cell r="F14" t="str">
            <v>ноябрь</v>
          </cell>
          <cell r="G14" t="str">
            <v>22,11,2017</v>
          </cell>
          <cell r="H14" t="str">
            <v>2/2</v>
          </cell>
          <cell r="I14">
            <v>12</v>
          </cell>
          <cell r="J14">
            <v>147</v>
          </cell>
          <cell r="K14">
            <v>1764</v>
          </cell>
          <cell r="M14">
            <v>0</v>
          </cell>
          <cell r="N14">
            <v>-100</v>
          </cell>
          <cell r="O14">
            <v>-147</v>
          </cell>
          <cell r="P14">
            <v>-1764</v>
          </cell>
        </row>
        <row r="15">
          <cell r="A15" t="str">
            <v>0141801003</v>
          </cell>
          <cell r="B15" t="str">
            <v>игрушка детская Машина Скорой помощи</v>
          </cell>
          <cell r="C15">
            <v>0</v>
          </cell>
          <cell r="E15">
            <v>2017</v>
          </cell>
          <cell r="F15" t="str">
            <v>ноябрь</v>
          </cell>
          <cell r="G15" t="str">
            <v>21,11,2017</v>
          </cell>
          <cell r="H15" t="str">
            <v>1/2</v>
          </cell>
          <cell r="I15">
            <v>8</v>
          </cell>
          <cell r="J15">
            <v>26</v>
          </cell>
          <cell r="K15">
            <v>208</v>
          </cell>
          <cell r="M15">
            <v>0</v>
          </cell>
          <cell r="N15">
            <v>-100</v>
          </cell>
          <cell r="O15">
            <v>-26</v>
          </cell>
          <cell r="P15">
            <v>-208</v>
          </cell>
        </row>
        <row r="16">
          <cell r="A16" t="str">
            <v>0141801007</v>
          </cell>
          <cell r="B16" t="str">
            <v>игрушка детская Автопоезд</v>
          </cell>
          <cell r="C16">
            <v>0</v>
          </cell>
          <cell r="E16">
            <v>2017</v>
          </cell>
          <cell r="F16" t="str">
            <v>ноябрь</v>
          </cell>
          <cell r="G16" t="str">
            <v>21,11,2017</v>
          </cell>
          <cell r="H16" t="str">
            <v>1/2</v>
          </cell>
          <cell r="I16">
            <v>8</v>
          </cell>
          <cell r="J16">
            <v>54</v>
          </cell>
          <cell r="K16">
            <v>432</v>
          </cell>
          <cell r="M16">
            <v>0</v>
          </cell>
          <cell r="N16">
            <v>-100</v>
          </cell>
          <cell r="O16">
            <v>-54</v>
          </cell>
          <cell r="P16">
            <v>-432</v>
          </cell>
        </row>
        <row r="17">
          <cell r="A17" t="str">
            <v>0141801008</v>
          </cell>
          <cell r="B17" t="str">
            <v>игрушка детская Машина Пикап</v>
          </cell>
          <cell r="C17">
            <v>0</v>
          </cell>
          <cell r="E17">
            <v>2017</v>
          </cell>
          <cell r="F17" t="str">
            <v>ноябрь</v>
          </cell>
          <cell r="G17" t="str">
            <v>21,11,2017</v>
          </cell>
          <cell r="H17" t="str">
            <v>1/2</v>
          </cell>
          <cell r="I17">
            <v>8</v>
          </cell>
          <cell r="J17">
            <v>38</v>
          </cell>
          <cell r="K17">
            <v>304</v>
          </cell>
          <cell r="M17">
            <v>0</v>
          </cell>
          <cell r="N17">
            <v>-100</v>
          </cell>
          <cell r="O17">
            <v>-38</v>
          </cell>
          <cell r="P17">
            <v>-304</v>
          </cell>
        </row>
        <row r="18">
          <cell r="A18" t="str">
            <v>0141803002</v>
          </cell>
          <cell r="B18" t="str">
            <v>Конструктор Лего</v>
          </cell>
          <cell r="C18">
            <v>0</v>
          </cell>
          <cell r="E18">
            <v>2017</v>
          </cell>
          <cell r="F18" t="str">
            <v>ноябрь</v>
          </cell>
          <cell r="G18" t="str">
            <v>21,11,2017</v>
          </cell>
          <cell r="H18" t="str">
            <v>1/2</v>
          </cell>
          <cell r="I18">
            <v>8</v>
          </cell>
          <cell r="J18">
            <v>42</v>
          </cell>
          <cell r="K18">
            <v>336</v>
          </cell>
          <cell r="M18">
            <v>0</v>
          </cell>
          <cell r="N18">
            <v>-100</v>
          </cell>
          <cell r="O18">
            <v>-42</v>
          </cell>
          <cell r="P18">
            <v>-336</v>
          </cell>
        </row>
        <row r="19">
          <cell r="A19" t="str">
            <v>0141801009</v>
          </cell>
          <cell r="B19" t="str">
            <v>игрушка детская Машина Полиции</v>
          </cell>
          <cell r="C19">
            <v>0</v>
          </cell>
          <cell r="E19">
            <v>2017</v>
          </cell>
          <cell r="F19" t="str">
            <v>ноябрь</v>
          </cell>
          <cell r="G19" t="str">
            <v>21,11,2017</v>
          </cell>
          <cell r="H19" t="str">
            <v>1/2</v>
          </cell>
          <cell r="I19">
            <v>4</v>
          </cell>
          <cell r="J19">
            <v>47</v>
          </cell>
          <cell r="K19">
            <v>188</v>
          </cell>
          <cell r="M19">
            <v>0</v>
          </cell>
          <cell r="N19">
            <v>-100</v>
          </cell>
          <cell r="O19">
            <v>-47</v>
          </cell>
          <cell r="P19">
            <v>-188</v>
          </cell>
        </row>
        <row r="20">
          <cell r="A20" t="str">
            <v>0141801010</v>
          </cell>
          <cell r="B20" t="str">
            <v>игрушка детская Машина гоночная</v>
          </cell>
          <cell r="C20">
            <v>0</v>
          </cell>
          <cell r="E20">
            <v>2017</v>
          </cell>
          <cell r="F20" t="str">
            <v>ноябрь</v>
          </cell>
          <cell r="G20" t="str">
            <v>21,11,2017</v>
          </cell>
          <cell r="H20" t="str">
            <v>1/2</v>
          </cell>
          <cell r="I20">
            <v>2</v>
          </cell>
          <cell r="J20">
            <v>24</v>
          </cell>
          <cell r="K20">
            <v>48</v>
          </cell>
          <cell r="M20">
            <v>0</v>
          </cell>
          <cell r="N20">
            <v>-100</v>
          </cell>
          <cell r="O20">
            <v>-24</v>
          </cell>
          <cell r="P20">
            <v>-48</v>
          </cell>
        </row>
        <row r="21">
          <cell r="A21" t="str">
            <v>0141801011</v>
          </cell>
          <cell r="B21" t="str">
            <v>игрушка детская Машина Пожарная</v>
          </cell>
          <cell r="C21">
            <v>0</v>
          </cell>
          <cell r="E21">
            <v>2017</v>
          </cell>
          <cell r="F21" t="str">
            <v>ноябрь</v>
          </cell>
          <cell r="G21" t="str">
            <v>21,11,2017</v>
          </cell>
          <cell r="H21" t="str">
            <v>1/2</v>
          </cell>
          <cell r="I21">
            <v>8</v>
          </cell>
          <cell r="J21">
            <v>27</v>
          </cell>
          <cell r="K21">
            <v>216</v>
          </cell>
          <cell r="M21">
            <v>0</v>
          </cell>
          <cell r="N21">
            <v>-100</v>
          </cell>
          <cell r="O21">
            <v>-27</v>
          </cell>
          <cell r="P21">
            <v>-216</v>
          </cell>
        </row>
        <row r="22">
          <cell r="A22" t="str">
            <v>0141801012</v>
          </cell>
          <cell r="B22" t="str">
            <v>игрушка детская Машина Грузовая</v>
          </cell>
          <cell r="C22">
            <v>0</v>
          </cell>
          <cell r="E22">
            <v>2017</v>
          </cell>
          <cell r="F22" t="str">
            <v>ноябрь</v>
          </cell>
          <cell r="G22" t="str">
            <v>21,11,2017</v>
          </cell>
          <cell r="H22" t="str">
            <v>1/2</v>
          </cell>
          <cell r="I22">
            <v>4</v>
          </cell>
          <cell r="J22">
            <v>30</v>
          </cell>
          <cell r="K22">
            <v>120</v>
          </cell>
          <cell r="M22">
            <v>0</v>
          </cell>
          <cell r="N22">
            <v>-100</v>
          </cell>
          <cell r="O22">
            <v>-30</v>
          </cell>
          <cell r="P22">
            <v>-120</v>
          </cell>
        </row>
        <row r="23">
          <cell r="A23" t="str">
            <v>0141802001</v>
          </cell>
          <cell r="B23" t="str">
            <v>Пазлы Маша и Медведь</v>
          </cell>
          <cell r="C23">
            <v>0</v>
          </cell>
          <cell r="E23">
            <v>2017</v>
          </cell>
          <cell r="F23" t="str">
            <v>ноябрь</v>
          </cell>
          <cell r="G23" t="str">
            <v>21,11,2017</v>
          </cell>
          <cell r="H23" t="str">
            <v>1/2</v>
          </cell>
          <cell r="I23">
            <v>8</v>
          </cell>
          <cell r="J23">
            <v>28</v>
          </cell>
          <cell r="K23">
            <v>224</v>
          </cell>
          <cell r="M23">
            <v>0</v>
          </cell>
          <cell r="N23">
            <v>-100</v>
          </cell>
          <cell r="O23">
            <v>-28</v>
          </cell>
          <cell r="P23">
            <v>-224</v>
          </cell>
        </row>
        <row r="24">
          <cell r="A24" t="str">
            <v>0141804001</v>
          </cell>
          <cell r="B24" t="str">
            <v>Мяч футбольный</v>
          </cell>
          <cell r="C24">
            <v>0</v>
          </cell>
          <cell r="E24">
            <v>2017</v>
          </cell>
          <cell r="F24" t="str">
            <v>ноябрь</v>
          </cell>
          <cell r="G24" t="str">
            <v>21,11,2017</v>
          </cell>
          <cell r="H24" t="str">
            <v>1/2</v>
          </cell>
          <cell r="I24">
            <v>-4</v>
          </cell>
          <cell r="J24">
            <v>50</v>
          </cell>
          <cell r="K24">
            <v>-200</v>
          </cell>
          <cell r="L24" t="str">
            <v>возврат</v>
          </cell>
        </row>
        <row r="25">
          <cell r="B25" t="str">
            <v/>
          </cell>
          <cell r="C25" t="str">
            <v/>
          </cell>
          <cell r="K25">
            <v>0</v>
          </cell>
          <cell r="M25">
            <v>0</v>
          </cell>
          <cell r="O25">
            <v>0</v>
          </cell>
          <cell r="P25">
            <v>0</v>
          </cell>
        </row>
        <row r="26">
          <cell r="B26" t="str">
            <v/>
          </cell>
          <cell r="C26" t="str">
            <v/>
          </cell>
          <cell r="K26">
            <v>0</v>
          </cell>
          <cell r="M26">
            <v>0</v>
          </cell>
          <cell r="O26">
            <v>0</v>
          </cell>
          <cell r="P26">
            <v>0</v>
          </cell>
        </row>
        <row r="27">
          <cell r="B27" t="str">
            <v/>
          </cell>
          <cell r="C27" t="str">
            <v/>
          </cell>
          <cell r="K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B28" t="str">
            <v/>
          </cell>
          <cell r="C28" t="str">
            <v/>
          </cell>
          <cell r="K28">
            <v>0</v>
          </cell>
          <cell r="M28">
            <v>0</v>
          </cell>
          <cell r="O28">
            <v>0</v>
          </cell>
          <cell r="P28">
            <v>0</v>
          </cell>
        </row>
        <row r="29">
          <cell r="B29" t="str">
            <v/>
          </cell>
          <cell r="C29" t="str">
            <v/>
          </cell>
          <cell r="K29">
            <v>0</v>
          </cell>
          <cell r="M29">
            <v>0</v>
          </cell>
          <cell r="N29" t="e">
            <v>#DIV/0!</v>
          </cell>
          <cell r="O29">
            <v>-1097</v>
          </cell>
          <cell r="P29">
            <v>-9952</v>
          </cell>
        </row>
        <row r="30">
          <cell r="B30" t="str">
            <v/>
          </cell>
          <cell r="C30" t="str">
            <v/>
          </cell>
          <cell r="K30">
            <v>0</v>
          </cell>
        </row>
        <row r="31">
          <cell r="A31" t="str">
            <v>итог</v>
          </cell>
          <cell r="B31" t="str">
            <v>итог</v>
          </cell>
          <cell r="C31" t="str">
            <v>итог</v>
          </cell>
          <cell r="D31" t="str">
            <v>итог</v>
          </cell>
          <cell r="E31" t="str">
            <v>итог</v>
          </cell>
          <cell r="F31" t="str">
            <v>итог</v>
          </cell>
          <cell r="G31" t="str">
            <v>итог</v>
          </cell>
          <cell r="H31" t="str">
            <v>итог</v>
          </cell>
          <cell r="I31">
            <v>174</v>
          </cell>
          <cell r="K31">
            <v>9952</v>
          </cell>
          <cell r="L31">
            <v>0</v>
          </cell>
          <cell r="M31">
            <v>0</v>
          </cell>
          <cell r="N31" t="e">
            <v>#DIV/0!</v>
          </cell>
          <cell r="O31">
            <v>-1097</v>
          </cell>
          <cell r="P31">
            <v>-9952</v>
          </cell>
          <cell r="Q31">
            <v>0</v>
          </cell>
          <cell r="R31">
            <v>0</v>
          </cell>
          <cell r="S31">
            <v>0</v>
          </cell>
        </row>
      </sheetData>
      <sheetData sheetId="2">
        <row r="3">
          <cell r="A3" t="str">
            <v>0141801006</v>
          </cell>
        </row>
      </sheetData>
      <sheetData sheetId="3">
        <row r="5">
          <cell r="A5" t="str">
            <v>0141801001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G17" sqref="G17"/>
    </sheetView>
  </sheetViews>
  <sheetFormatPr defaultColWidth="5.28515625" defaultRowHeight="12.75" x14ac:dyDescent="0.2"/>
  <cols>
    <col min="1" max="1" width="12" style="18" customWidth="1"/>
    <col min="2" max="6" width="4.85546875" style="19" customWidth="1"/>
    <col min="7" max="7" width="43.5703125" style="20" customWidth="1"/>
    <col min="8" max="248" width="9.140625" style="5" customWidth="1"/>
    <col min="249" max="249" width="38.7109375" style="5" customWidth="1"/>
    <col min="250" max="250" width="6.7109375" style="5" customWidth="1"/>
    <col min="251" max="251" width="5" style="5" customWidth="1"/>
    <col min="252" max="252" width="6.42578125" style="5" customWidth="1"/>
    <col min="253" max="253" width="9.140625" style="5" customWidth="1"/>
    <col min="254" max="254" width="5.28515625" style="5" customWidth="1"/>
    <col min="255" max="255" width="5" style="5" customWidth="1"/>
    <col min="256" max="256" width="5.28515625" style="5"/>
    <col min="257" max="257" width="12" style="5" customWidth="1"/>
    <col min="258" max="262" width="4.85546875" style="5" customWidth="1"/>
    <col min="263" max="263" width="43.5703125" style="5" customWidth="1"/>
    <col min="264" max="504" width="9.140625" style="5" customWidth="1"/>
    <col min="505" max="505" width="38.7109375" style="5" customWidth="1"/>
    <col min="506" max="506" width="6.7109375" style="5" customWidth="1"/>
    <col min="507" max="507" width="5" style="5" customWidth="1"/>
    <col min="508" max="508" width="6.42578125" style="5" customWidth="1"/>
    <col min="509" max="509" width="9.140625" style="5" customWidth="1"/>
    <col min="510" max="510" width="5.28515625" style="5" customWidth="1"/>
    <col min="511" max="511" width="5" style="5" customWidth="1"/>
    <col min="512" max="512" width="5.28515625" style="5"/>
    <col min="513" max="513" width="12" style="5" customWidth="1"/>
    <col min="514" max="518" width="4.85546875" style="5" customWidth="1"/>
    <col min="519" max="519" width="43.5703125" style="5" customWidth="1"/>
    <col min="520" max="760" width="9.140625" style="5" customWidth="1"/>
    <col min="761" max="761" width="38.7109375" style="5" customWidth="1"/>
    <col min="762" max="762" width="6.7109375" style="5" customWidth="1"/>
    <col min="763" max="763" width="5" style="5" customWidth="1"/>
    <col min="764" max="764" width="6.42578125" style="5" customWidth="1"/>
    <col min="765" max="765" width="9.140625" style="5" customWidth="1"/>
    <col min="766" max="766" width="5.28515625" style="5" customWidth="1"/>
    <col min="767" max="767" width="5" style="5" customWidth="1"/>
    <col min="768" max="768" width="5.28515625" style="5"/>
    <col min="769" max="769" width="12" style="5" customWidth="1"/>
    <col min="770" max="774" width="4.85546875" style="5" customWidth="1"/>
    <col min="775" max="775" width="43.5703125" style="5" customWidth="1"/>
    <col min="776" max="1016" width="9.140625" style="5" customWidth="1"/>
    <col min="1017" max="1017" width="38.7109375" style="5" customWidth="1"/>
    <col min="1018" max="1018" width="6.7109375" style="5" customWidth="1"/>
    <col min="1019" max="1019" width="5" style="5" customWidth="1"/>
    <col min="1020" max="1020" width="6.42578125" style="5" customWidth="1"/>
    <col min="1021" max="1021" width="9.140625" style="5" customWidth="1"/>
    <col min="1022" max="1022" width="5.28515625" style="5" customWidth="1"/>
    <col min="1023" max="1023" width="5" style="5" customWidth="1"/>
    <col min="1024" max="1024" width="5.28515625" style="5"/>
    <col min="1025" max="1025" width="12" style="5" customWidth="1"/>
    <col min="1026" max="1030" width="4.85546875" style="5" customWidth="1"/>
    <col min="1031" max="1031" width="43.5703125" style="5" customWidth="1"/>
    <col min="1032" max="1272" width="9.140625" style="5" customWidth="1"/>
    <col min="1273" max="1273" width="38.7109375" style="5" customWidth="1"/>
    <col min="1274" max="1274" width="6.7109375" style="5" customWidth="1"/>
    <col min="1275" max="1275" width="5" style="5" customWidth="1"/>
    <col min="1276" max="1276" width="6.42578125" style="5" customWidth="1"/>
    <col min="1277" max="1277" width="9.140625" style="5" customWidth="1"/>
    <col min="1278" max="1278" width="5.28515625" style="5" customWidth="1"/>
    <col min="1279" max="1279" width="5" style="5" customWidth="1"/>
    <col min="1280" max="1280" width="5.28515625" style="5"/>
    <col min="1281" max="1281" width="12" style="5" customWidth="1"/>
    <col min="1282" max="1286" width="4.85546875" style="5" customWidth="1"/>
    <col min="1287" max="1287" width="43.5703125" style="5" customWidth="1"/>
    <col min="1288" max="1528" width="9.140625" style="5" customWidth="1"/>
    <col min="1529" max="1529" width="38.7109375" style="5" customWidth="1"/>
    <col min="1530" max="1530" width="6.7109375" style="5" customWidth="1"/>
    <col min="1531" max="1531" width="5" style="5" customWidth="1"/>
    <col min="1532" max="1532" width="6.42578125" style="5" customWidth="1"/>
    <col min="1533" max="1533" width="9.140625" style="5" customWidth="1"/>
    <col min="1534" max="1534" width="5.28515625" style="5" customWidth="1"/>
    <col min="1535" max="1535" width="5" style="5" customWidth="1"/>
    <col min="1536" max="1536" width="5.28515625" style="5"/>
    <col min="1537" max="1537" width="12" style="5" customWidth="1"/>
    <col min="1538" max="1542" width="4.85546875" style="5" customWidth="1"/>
    <col min="1543" max="1543" width="43.5703125" style="5" customWidth="1"/>
    <col min="1544" max="1784" width="9.140625" style="5" customWidth="1"/>
    <col min="1785" max="1785" width="38.7109375" style="5" customWidth="1"/>
    <col min="1786" max="1786" width="6.7109375" style="5" customWidth="1"/>
    <col min="1787" max="1787" width="5" style="5" customWidth="1"/>
    <col min="1788" max="1788" width="6.42578125" style="5" customWidth="1"/>
    <col min="1789" max="1789" width="9.140625" style="5" customWidth="1"/>
    <col min="1790" max="1790" width="5.28515625" style="5" customWidth="1"/>
    <col min="1791" max="1791" width="5" style="5" customWidth="1"/>
    <col min="1792" max="1792" width="5.28515625" style="5"/>
    <col min="1793" max="1793" width="12" style="5" customWidth="1"/>
    <col min="1794" max="1798" width="4.85546875" style="5" customWidth="1"/>
    <col min="1799" max="1799" width="43.5703125" style="5" customWidth="1"/>
    <col min="1800" max="2040" width="9.140625" style="5" customWidth="1"/>
    <col min="2041" max="2041" width="38.7109375" style="5" customWidth="1"/>
    <col min="2042" max="2042" width="6.7109375" style="5" customWidth="1"/>
    <col min="2043" max="2043" width="5" style="5" customWidth="1"/>
    <col min="2044" max="2044" width="6.42578125" style="5" customWidth="1"/>
    <col min="2045" max="2045" width="9.140625" style="5" customWidth="1"/>
    <col min="2046" max="2046" width="5.28515625" style="5" customWidth="1"/>
    <col min="2047" max="2047" width="5" style="5" customWidth="1"/>
    <col min="2048" max="2048" width="5.28515625" style="5"/>
    <col min="2049" max="2049" width="12" style="5" customWidth="1"/>
    <col min="2050" max="2054" width="4.85546875" style="5" customWidth="1"/>
    <col min="2055" max="2055" width="43.5703125" style="5" customWidth="1"/>
    <col min="2056" max="2296" width="9.140625" style="5" customWidth="1"/>
    <col min="2297" max="2297" width="38.7109375" style="5" customWidth="1"/>
    <col min="2298" max="2298" width="6.7109375" style="5" customWidth="1"/>
    <col min="2299" max="2299" width="5" style="5" customWidth="1"/>
    <col min="2300" max="2300" width="6.42578125" style="5" customWidth="1"/>
    <col min="2301" max="2301" width="9.140625" style="5" customWidth="1"/>
    <col min="2302" max="2302" width="5.28515625" style="5" customWidth="1"/>
    <col min="2303" max="2303" width="5" style="5" customWidth="1"/>
    <col min="2304" max="2304" width="5.28515625" style="5"/>
    <col min="2305" max="2305" width="12" style="5" customWidth="1"/>
    <col min="2306" max="2310" width="4.85546875" style="5" customWidth="1"/>
    <col min="2311" max="2311" width="43.5703125" style="5" customWidth="1"/>
    <col min="2312" max="2552" width="9.140625" style="5" customWidth="1"/>
    <col min="2553" max="2553" width="38.7109375" style="5" customWidth="1"/>
    <col min="2554" max="2554" width="6.7109375" style="5" customWidth="1"/>
    <col min="2555" max="2555" width="5" style="5" customWidth="1"/>
    <col min="2556" max="2556" width="6.42578125" style="5" customWidth="1"/>
    <col min="2557" max="2557" width="9.140625" style="5" customWidth="1"/>
    <col min="2558" max="2558" width="5.28515625" style="5" customWidth="1"/>
    <col min="2559" max="2559" width="5" style="5" customWidth="1"/>
    <col min="2560" max="2560" width="5.28515625" style="5"/>
    <col min="2561" max="2561" width="12" style="5" customWidth="1"/>
    <col min="2562" max="2566" width="4.85546875" style="5" customWidth="1"/>
    <col min="2567" max="2567" width="43.5703125" style="5" customWidth="1"/>
    <col min="2568" max="2808" width="9.140625" style="5" customWidth="1"/>
    <col min="2809" max="2809" width="38.7109375" style="5" customWidth="1"/>
    <col min="2810" max="2810" width="6.7109375" style="5" customWidth="1"/>
    <col min="2811" max="2811" width="5" style="5" customWidth="1"/>
    <col min="2812" max="2812" width="6.42578125" style="5" customWidth="1"/>
    <col min="2813" max="2813" width="9.140625" style="5" customWidth="1"/>
    <col min="2814" max="2814" width="5.28515625" style="5" customWidth="1"/>
    <col min="2815" max="2815" width="5" style="5" customWidth="1"/>
    <col min="2816" max="2816" width="5.28515625" style="5"/>
    <col min="2817" max="2817" width="12" style="5" customWidth="1"/>
    <col min="2818" max="2822" width="4.85546875" style="5" customWidth="1"/>
    <col min="2823" max="2823" width="43.5703125" style="5" customWidth="1"/>
    <col min="2824" max="3064" width="9.140625" style="5" customWidth="1"/>
    <col min="3065" max="3065" width="38.7109375" style="5" customWidth="1"/>
    <col min="3066" max="3066" width="6.7109375" style="5" customWidth="1"/>
    <col min="3067" max="3067" width="5" style="5" customWidth="1"/>
    <col min="3068" max="3068" width="6.42578125" style="5" customWidth="1"/>
    <col min="3069" max="3069" width="9.140625" style="5" customWidth="1"/>
    <col min="3070" max="3070" width="5.28515625" style="5" customWidth="1"/>
    <col min="3071" max="3071" width="5" style="5" customWidth="1"/>
    <col min="3072" max="3072" width="5.28515625" style="5"/>
    <col min="3073" max="3073" width="12" style="5" customWidth="1"/>
    <col min="3074" max="3078" width="4.85546875" style="5" customWidth="1"/>
    <col min="3079" max="3079" width="43.5703125" style="5" customWidth="1"/>
    <col min="3080" max="3320" width="9.140625" style="5" customWidth="1"/>
    <col min="3321" max="3321" width="38.7109375" style="5" customWidth="1"/>
    <col min="3322" max="3322" width="6.7109375" style="5" customWidth="1"/>
    <col min="3323" max="3323" width="5" style="5" customWidth="1"/>
    <col min="3324" max="3324" width="6.42578125" style="5" customWidth="1"/>
    <col min="3325" max="3325" width="9.140625" style="5" customWidth="1"/>
    <col min="3326" max="3326" width="5.28515625" style="5" customWidth="1"/>
    <col min="3327" max="3327" width="5" style="5" customWidth="1"/>
    <col min="3328" max="3328" width="5.28515625" style="5"/>
    <col min="3329" max="3329" width="12" style="5" customWidth="1"/>
    <col min="3330" max="3334" width="4.85546875" style="5" customWidth="1"/>
    <col min="3335" max="3335" width="43.5703125" style="5" customWidth="1"/>
    <col min="3336" max="3576" width="9.140625" style="5" customWidth="1"/>
    <col min="3577" max="3577" width="38.7109375" style="5" customWidth="1"/>
    <col min="3578" max="3578" width="6.7109375" style="5" customWidth="1"/>
    <col min="3579" max="3579" width="5" style="5" customWidth="1"/>
    <col min="3580" max="3580" width="6.42578125" style="5" customWidth="1"/>
    <col min="3581" max="3581" width="9.140625" style="5" customWidth="1"/>
    <col min="3582" max="3582" width="5.28515625" style="5" customWidth="1"/>
    <col min="3583" max="3583" width="5" style="5" customWidth="1"/>
    <col min="3584" max="3584" width="5.28515625" style="5"/>
    <col min="3585" max="3585" width="12" style="5" customWidth="1"/>
    <col min="3586" max="3590" width="4.85546875" style="5" customWidth="1"/>
    <col min="3591" max="3591" width="43.5703125" style="5" customWidth="1"/>
    <col min="3592" max="3832" width="9.140625" style="5" customWidth="1"/>
    <col min="3833" max="3833" width="38.7109375" style="5" customWidth="1"/>
    <col min="3834" max="3834" width="6.7109375" style="5" customWidth="1"/>
    <col min="3835" max="3835" width="5" style="5" customWidth="1"/>
    <col min="3836" max="3836" width="6.42578125" style="5" customWidth="1"/>
    <col min="3837" max="3837" width="9.140625" style="5" customWidth="1"/>
    <col min="3838" max="3838" width="5.28515625" style="5" customWidth="1"/>
    <col min="3839" max="3839" width="5" style="5" customWidth="1"/>
    <col min="3840" max="3840" width="5.28515625" style="5"/>
    <col min="3841" max="3841" width="12" style="5" customWidth="1"/>
    <col min="3842" max="3846" width="4.85546875" style="5" customWidth="1"/>
    <col min="3847" max="3847" width="43.5703125" style="5" customWidth="1"/>
    <col min="3848" max="4088" width="9.140625" style="5" customWidth="1"/>
    <col min="4089" max="4089" width="38.7109375" style="5" customWidth="1"/>
    <col min="4090" max="4090" width="6.7109375" style="5" customWidth="1"/>
    <col min="4091" max="4091" width="5" style="5" customWidth="1"/>
    <col min="4092" max="4092" width="6.42578125" style="5" customWidth="1"/>
    <col min="4093" max="4093" width="9.140625" style="5" customWidth="1"/>
    <col min="4094" max="4094" width="5.28515625" style="5" customWidth="1"/>
    <col min="4095" max="4095" width="5" style="5" customWidth="1"/>
    <col min="4096" max="4096" width="5.28515625" style="5"/>
    <col min="4097" max="4097" width="12" style="5" customWidth="1"/>
    <col min="4098" max="4102" width="4.85546875" style="5" customWidth="1"/>
    <col min="4103" max="4103" width="43.5703125" style="5" customWidth="1"/>
    <col min="4104" max="4344" width="9.140625" style="5" customWidth="1"/>
    <col min="4345" max="4345" width="38.7109375" style="5" customWidth="1"/>
    <col min="4346" max="4346" width="6.7109375" style="5" customWidth="1"/>
    <col min="4347" max="4347" width="5" style="5" customWidth="1"/>
    <col min="4348" max="4348" width="6.42578125" style="5" customWidth="1"/>
    <col min="4349" max="4349" width="9.140625" style="5" customWidth="1"/>
    <col min="4350" max="4350" width="5.28515625" style="5" customWidth="1"/>
    <col min="4351" max="4351" width="5" style="5" customWidth="1"/>
    <col min="4352" max="4352" width="5.28515625" style="5"/>
    <col min="4353" max="4353" width="12" style="5" customWidth="1"/>
    <col min="4354" max="4358" width="4.85546875" style="5" customWidth="1"/>
    <col min="4359" max="4359" width="43.5703125" style="5" customWidth="1"/>
    <col min="4360" max="4600" width="9.140625" style="5" customWidth="1"/>
    <col min="4601" max="4601" width="38.7109375" style="5" customWidth="1"/>
    <col min="4602" max="4602" width="6.7109375" style="5" customWidth="1"/>
    <col min="4603" max="4603" width="5" style="5" customWidth="1"/>
    <col min="4604" max="4604" width="6.42578125" style="5" customWidth="1"/>
    <col min="4605" max="4605" width="9.140625" style="5" customWidth="1"/>
    <col min="4606" max="4606" width="5.28515625" style="5" customWidth="1"/>
    <col min="4607" max="4607" width="5" style="5" customWidth="1"/>
    <col min="4608" max="4608" width="5.28515625" style="5"/>
    <col min="4609" max="4609" width="12" style="5" customWidth="1"/>
    <col min="4610" max="4614" width="4.85546875" style="5" customWidth="1"/>
    <col min="4615" max="4615" width="43.5703125" style="5" customWidth="1"/>
    <col min="4616" max="4856" width="9.140625" style="5" customWidth="1"/>
    <col min="4857" max="4857" width="38.7109375" style="5" customWidth="1"/>
    <col min="4858" max="4858" width="6.7109375" style="5" customWidth="1"/>
    <col min="4859" max="4859" width="5" style="5" customWidth="1"/>
    <col min="4860" max="4860" width="6.42578125" style="5" customWidth="1"/>
    <col min="4861" max="4861" width="9.140625" style="5" customWidth="1"/>
    <col min="4862" max="4862" width="5.28515625" style="5" customWidth="1"/>
    <col min="4863" max="4863" width="5" style="5" customWidth="1"/>
    <col min="4864" max="4864" width="5.28515625" style="5"/>
    <col min="4865" max="4865" width="12" style="5" customWidth="1"/>
    <col min="4866" max="4870" width="4.85546875" style="5" customWidth="1"/>
    <col min="4871" max="4871" width="43.5703125" style="5" customWidth="1"/>
    <col min="4872" max="5112" width="9.140625" style="5" customWidth="1"/>
    <col min="5113" max="5113" width="38.7109375" style="5" customWidth="1"/>
    <col min="5114" max="5114" width="6.7109375" style="5" customWidth="1"/>
    <col min="5115" max="5115" width="5" style="5" customWidth="1"/>
    <col min="5116" max="5116" width="6.42578125" style="5" customWidth="1"/>
    <col min="5117" max="5117" width="9.140625" style="5" customWidth="1"/>
    <col min="5118" max="5118" width="5.28515625" style="5" customWidth="1"/>
    <col min="5119" max="5119" width="5" style="5" customWidth="1"/>
    <col min="5120" max="5120" width="5.28515625" style="5"/>
    <col min="5121" max="5121" width="12" style="5" customWidth="1"/>
    <col min="5122" max="5126" width="4.85546875" style="5" customWidth="1"/>
    <col min="5127" max="5127" width="43.5703125" style="5" customWidth="1"/>
    <col min="5128" max="5368" width="9.140625" style="5" customWidth="1"/>
    <col min="5369" max="5369" width="38.7109375" style="5" customWidth="1"/>
    <col min="5370" max="5370" width="6.7109375" style="5" customWidth="1"/>
    <col min="5371" max="5371" width="5" style="5" customWidth="1"/>
    <col min="5372" max="5372" width="6.42578125" style="5" customWidth="1"/>
    <col min="5373" max="5373" width="9.140625" style="5" customWidth="1"/>
    <col min="5374" max="5374" width="5.28515625" style="5" customWidth="1"/>
    <col min="5375" max="5375" width="5" style="5" customWidth="1"/>
    <col min="5376" max="5376" width="5.28515625" style="5"/>
    <col min="5377" max="5377" width="12" style="5" customWidth="1"/>
    <col min="5378" max="5382" width="4.85546875" style="5" customWidth="1"/>
    <col min="5383" max="5383" width="43.5703125" style="5" customWidth="1"/>
    <col min="5384" max="5624" width="9.140625" style="5" customWidth="1"/>
    <col min="5625" max="5625" width="38.7109375" style="5" customWidth="1"/>
    <col min="5626" max="5626" width="6.7109375" style="5" customWidth="1"/>
    <col min="5627" max="5627" width="5" style="5" customWidth="1"/>
    <col min="5628" max="5628" width="6.42578125" style="5" customWidth="1"/>
    <col min="5629" max="5629" width="9.140625" style="5" customWidth="1"/>
    <col min="5630" max="5630" width="5.28515625" style="5" customWidth="1"/>
    <col min="5631" max="5631" width="5" style="5" customWidth="1"/>
    <col min="5632" max="5632" width="5.28515625" style="5"/>
    <col min="5633" max="5633" width="12" style="5" customWidth="1"/>
    <col min="5634" max="5638" width="4.85546875" style="5" customWidth="1"/>
    <col min="5639" max="5639" width="43.5703125" style="5" customWidth="1"/>
    <col min="5640" max="5880" width="9.140625" style="5" customWidth="1"/>
    <col min="5881" max="5881" width="38.7109375" style="5" customWidth="1"/>
    <col min="5882" max="5882" width="6.7109375" style="5" customWidth="1"/>
    <col min="5883" max="5883" width="5" style="5" customWidth="1"/>
    <col min="5884" max="5884" width="6.42578125" style="5" customWidth="1"/>
    <col min="5885" max="5885" width="9.140625" style="5" customWidth="1"/>
    <col min="5886" max="5886" width="5.28515625" style="5" customWidth="1"/>
    <col min="5887" max="5887" width="5" style="5" customWidth="1"/>
    <col min="5888" max="5888" width="5.28515625" style="5"/>
    <col min="5889" max="5889" width="12" style="5" customWidth="1"/>
    <col min="5890" max="5894" width="4.85546875" style="5" customWidth="1"/>
    <col min="5895" max="5895" width="43.5703125" style="5" customWidth="1"/>
    <col min="5896" max="6136" width="9.140625" style="5" customWidth="1"/>
    <col min="6137" max="6137" width="38.7109375" style="5" customWidth="1"/>
    <col min="6138" max="6138" width="6.7109375" style="5" customWidth="1"/>
    <col min="6139" max="6139" width="5" style="5" customWidth="1"/>
    <col min="6140" max="6140" width="6.42578125" style="5" customWidth="1"/>
    <col min="6141" max="6141" width="9.140625" style="5" customWidth="1"/>
    <col min="6142" max="6142" width="5.28515625" style="5" customWidth="1"/>
    <col min="6143" max="6143" width="5" style="5" customWidth="1"/>
    <col min="6144" max="6144" width="5.28515625" style="5"/>
    <col min="6145" max="6145" width="12" style="5" customWidth="1"/>
    <col min="6146" max="6150" width="4.85546875" style="5" customWidth="1"/>
    <col min="6151" max="6151" width="43.5703125" style="5" customWidth="1"/>
    <col min="6152" max="6392" width="9.140625" style="5" customWidth="1"/>
    <col min="6393" max="6393" width="38.7109375" style="5" customWidth="1"/>
    <col min="6394" max="6394" width="6.7109375" style="5" customWidth="1"/>
    <col min="6395" max="6395" width="5" style="5" customWidth="1"/>
    <col min="6396" max="6396" width="6.42578125" style="5" customWidth="1"/>
    <col min="6397" max="6397" width="9.140625" style="5" customWidth="1"/>
    <col min="6398" max="6398" width="5.28515625" style="5" customWidth="1"/>
    <col min="6399" max="6399" width="5" style="5" customWidth="1"/>
    <col min="6400" max="6400" width="5.28515625" style="5"/>
    <col min="6401" max="6401" width="12" style="5" customWidth="1"/>
    <col min="6402" max="6406" width="4.85546875" style="5" customWidth="1"/>
    <col min="6407" max="6407" width="43.5703125" style="5" customWidth="1"/>
    <col min="6408" max="6648" width="9.140625" style="5" customWidth="1"/>
    <col min="6649" max="6649" width="38.7109375" style="5" customWidth="1"/>
    <col min="6650" max="6650" width="6.7109375" style="5" customWidth="1"/>
    <col min="6651" max="6651" width="5" style="5" customWidth="1"/>
    <col min="6652" max="6652" width="6.42578125" style="5" customWidth="1"/>
    <col min="6653" max="6653" width="9.140625" style="5" customWidth="1"/>
    <col min="6654" max="6654" width="5.28515625" style="5" customWidth="1"/>
    <col min="6655" max="6655" width="5" style="5" customWidth="1"/>
    <col min="6656" max="6656" width="5.28515625" style="5"/>
    <col min="6657" max="6657" width="12" style="5" customWidth="1"/>
    <col min="6658" max="6662" width="4.85546875" style="5" customWidth="1"/>
    <col min="6663" max="6663" width="43.5703125" style="5" customWidth="1"/>
    <col min="6664" max="6904" width="9.140625" style="5" customWidth="1"/>
    <col min="6905" max="6905" width="38.7109375" style="5" customWidth="1"/>
    <col min="6906" max="6906" width="6.7109375" style="5" customWidth="1"/>
    <col min="6907" max="6907" width="5" style="5" customWidth="1"/>
    <col min="6908" max="6908" width="6.42578125" style="5" customWidth="1"/>
    <col min="6909" max="6909" width="9.140625" style="5" customWidth="1"/>
    <col min="6910" max="6910" width="5.28515625" style="5" customWidth="1"/>
    <col min="6911" max="6911" width="5" style="5" customWidth="1"/>
    <col min="6912" max="6912" width="5.28515625" style="5"/>
    <col min="6913" max="6913" width="12" style="5" customWidth="1"/>
    <col min="6914" max="6918" width="4.85546875" style="5" customWidth="1"/>
    <col min="6919" max="6919" width="43.5703125" style="5" customWidth="1"/>
    <col min="6920" max="7160" width="9.140625" style="5" customWidth="1"/>
    <col min="7161" max="7161" width="38.7109375" style="5" customWidth="1"/>
    <col min="7162" max="7162" width="6.7109375" style="5" customWidth="1"/>
    <col min="7163" max="7163" width="5" style="5" customWidth="1"/>
    <col min="7164" max="7164" width="6.42578125" style="5" customWidth="1"/>
    <col min="7165" max="7165" width="9.140625" style="5" customWidth="1"/>
    <col min="7166" max="7166" width="5.28515625" style="5" customWidth="1"/>
    <col min="7167" max="7167" width="5" style="5" customWidth="1"/>
    <col min="7168" max="7168" width="5.28515625" style="5"/>
    <col min="7169" max="7169" width="12" style="5" customWidth="1"/>
    <col min="7170" max="7174" width="4.85546875" style="5" customWidth="1"/>
    <col min="7175" max="7175" width="43.5703125" style="5" customWidth="1"/>
    <col min="7176" max="7416" width="9.140625" style="5" customWidth="1"/>
    <col min="7417" max="7417" width="38.7109375" style="5" customWidth="1"/>
    <col min="7418" max="7418" width="6.7109375" style="5" customWidth="1"/>
    <col min="7419" max="7419" width="5" style="5" customWidth="1"/>
    <col min="7420" max="7420" width="6.42578125" style="5" customWidth="1"/>
    <col min="7421" max="7421" width="9.140625" style="5" customWidth="1"/>
    <col min="7422" max="7422" width="5.28515625" style="5" customWidth="1"/>
    <col min="7423" max="7423" width="5" style="5" customWidth="1"/>
    <col min="7424" max="7424" width="5.28515625" style="5"/>
    <col min="7425" max="7425" width="12" style="5" customWidth="1"/>
    <col min="7426" max="7430" width="4.85546875" style="5" customWidth="1"/>
    <col min="7431" max="7431" width="43.5703125" style="5" customWidth="1"/>
    <col min="7432" max="7672" width="9.140625" style="5" customWidth="1"/>
    <col min="7673" max="7673" width="38.7109375" style="5" customWidth="1"/>
    <col min="7674" max="7674" width="6.7109375" style="5" customWidth="1"/>
    <col min="7675" max="7675" width="5" style="5" customWidth="1"/>
    <col min="7676" max="7676" width="6.42578125" style="5" customWidth="1"/>
    <col min="7677" max="7677" width="9.140625" style="5" customWidth="1"/>
    <col min="7678" max="7678" width="5.28515625" style="5" customWidth="1"/>
    <col min="7679" max="7679" width="5" style="5" customWidth="1"/>
    <col min="7680" max="7680" width="5.28515625" style="5"/>
    <col min="7681" max="7681" width="12" style="5" customWidth="1"/>
    <col min="7682" max="7686" width="4.85546875" style="5" customWidth="1"/>
    <col min="7687" max="7687" width="43.5703125" style="5" customWidth="1"/>
    <col min="7688" max="7928" width="9.140625" style="5" customWidth="1"/>
    <col min="7929" max="7929" width="38.7109375" style="5" customWidth="1"/>
    <col min="7930" max="7930" width="6.7109375" style="5" customWidth="1"/>
    <col min="7931" max="7931" width="5" style="5" customWidth="1"/>
    <col min="7932" max="7932" width="6.42578125" style="5" customWidth="1"/>
    <col min="7933" max="7933" width="9.140625" style="5" customWidth="1"/>
    <col min="7934" max="7934" width="5.28515625" style="5" customWidth="1"/>
    <col min="7935" max="7935" width="5" style="5" customWidth="1"/>
    <col min="7936" max="7936" width="5.28515625" style="5"/>
    <col min="7937" max="7937" width="12" style="5" customWidth="1"/>
    <col min="7938" max="7942" width="4.85546875" style="5" customWidth="1"/>
    <col min="7943" max="7943" width="43.5703125" style="5" customWidth="1"/>
    <col min="7944" max="8184" width="9.140625" style="5" customWidth="1"/>
    <col min="8185" max="8185" width="38.7109375" style="5" customWidth="1"/>
    <col min="8186" max="8186" width="6.7109375" style="5" customWidth="1"/>
    <col min="8187" max="8187" width="5" style="5" customWidth="1"/>
    <col min="8188" max="8188" width="6.42578125" style="5" customWidth="1"/>
    <col min="8189" max="8189" width="9.140625" style="5" customWidth="1"/>
    <col min="8190" max="8190" width="5.28515625" style="5" customWidth="1"/>
    <col min="8191" max="8191" width="5" style="5" customWidth="1"/>
    <col min="8192" max="8192" width="5.28515625" style="5"/>
    <col min="8193" max="8193" width="12" style="5" customWidth="1"/>
    <col min="8194" max="8198" width="4.85546875" style="5" customWidth="1"/>
    <col min="8199" max="8199" width="43.5703125" style="5" customWidth="1"/>
    <col min="8200" max="8440" width="9.140625" style="5" customWidth="1"/>
    <col min="8441" max="8441" width="38.7109375" style="5" customWidth="1"/>
    <col min="8442" max="8442" width="6.7109375" style="5" customWidth="1"/>
    <col min="8443" max="8443" width="5" style="5" customWidth="1"/>
    <col min="8444" max="8444" width="6.42578125" style="5" customWidth="1"/>
    <col min="8445" max="8445" width="9.140625" style="5" customWidth="1"/>
    <col min="8446" max="8446" width="5.28515625" style="5" customWidth="1"/>
    <col min="8447" max="8447" width="5" style="5" customWidth="1"/>
    <col min="8448" max="8448" width="5.28515625" style="5"/>
    <col min="8449" max="8449" width="12" style="5" customWidth="1"/>
    <col min="8450" max="8454" width="4.85546875" style="5" customWidth="1"/>
    <col min="8455" max="8455" width="43.5703125" style="5" customWidth="1"/>
    <col min="8456" max="8696" width="9.140625" style="5" customWidth="1"/>
    <col min="8697" max="8697" width="38.7109375" style="5" customWidth="1"/>
    <col min="8698" max="8698" width="6.7109375" style="5" customWidth="1"/>
    <col min="8699" max="8699" width="5" style="5" customWidth="1"/>
    <col min="8700" max="8700" width="6.42578125" style="5" customWidth="1"/>
    <col min="8701" max="8701" width="9.140625" style="5" customWidth="1"/>
    <col min="8702" max="8702" width="5.28515625" style="5" customWidth="1"/>
    <col min="8703" max="8703" width="5" style="5" customWidth="1"/>
    <col min="8704" max="8704" width="5.28515625" style="5"/>
    <col min="8705" max="8705" width="12" style="5" customWidth="1"/>
    <col min="8706" max="8710" width="4.85546875" style="5" customWidth="1"/>
    <col min="8711" max="8711" width="43.5703125" style="5" customWidth="1"/>
    <col min="8712" max="8952" width="9.140625" style="5" customWidth="1"/>
    <col min="8953" max="8953" width="38.7109375" style="5" customWidth="1"/>
    <col min="8954" max="8954" width="6.7109375" style="5" customWidth="1"/>
    <col min="8955" max="8955" width="5" style="5" customWidth="1"/>
    <col min="8956" max="8956" width="6.42578125" style="5" customWidth="1"/>
    <col min="8957" max="8957" width="9.140625" style="5" customWidth="1"/>
    <col min="8958" max="8958" width="5.28515625" style="5" customWidth="1"/>
    <col min="8959" max="8959" width="5" style="5" customWidth="1"/>
    <col min="8960" max="8960" width="5.28515625" style="5"/>
    <col min="8961" max="8961" width="12" style="5" customWidth="1"/>
    <col min="8962" max="8966" width="4.85546875" style="5" customWidth="1"/>
    <col min="8967" max="8967" width="43.5703125" style="5" customWidth="1"/>
    <col min="8968" max="9208" width="9.140625" style="5" customWidth="1"/>
    <col min="9209" max="9209" width="38.7109375" style="5" customWidth="1"/>
    <col min="9210" max="9210" width="6.7109375" style="5" customWidth="1"/>
    <col min="9211" max="9211" width="5" style="5" customWidth="1"/>
    <col min="9212" max="9212" width="6.42578125" style="5" customWidth="1"/>
    <col min="9213" max="9213" width="9.140625" style="5" customWidth="1"/>
    <col min="9214" max="9214" width="5.28515625" style="5" customWidth="1"/>
    <col min="9215" max="9215" width="5" style="5" customWidth="1"/>
    <col min="9216" max="9216" width="5.28515625" style="5"/>
    <col min="9217" max="9217" width="12" style="5" customWidth="1"/>
    <col min="9218" max="9222" width="4.85546875" style="5" customWidth="1"/>
    <col min="9223" max="9223" width="43.5703125" style="5" customWidth="1"/>
    <col min="9224" max="9464" width="9.140625" style="5" customWidth="1"/>
    <col min="9465" max="9465" width="38.7109375" style="5" customWidth="1"/>
    <col min="9466" max="9466" width="6.7109375" style="5" customWidth="1"/>
    <col min="9467" max="9467" width="5" style="5" customWidth="1"/>
    <col min="9468" max="9468" width="6.42578125" style="5" customWidth="1"/>
    <col min="9469" max="9469" width="9.140625" style="5" customWidth="1"/>
    <col min="9470" max="9470" width="5.28515625" style="5" customWidth="1"/>
    <col min="9471" max="9471" width="5" style="5" customWidth="1"/>
    <col min="9472" max="9472" width="5.28515625" style="5"/>
    <col min="9473" max="9473" width="12" style="5" customWidth="1"/>
    <col min="9474" max="9478" width="4.85546875" style="5" customWidth="1"/>
    <col min="9479" max="9479" width="43.5703125" style="5" customWidth="1"/>
    <col min="9480" max="9720" width="9.140625" style="5" customWidth="1"/>
    <col min="9721" max="9721" width="38.7109375" style="5" customWidth="1"/>
    <col min="9722" max="9722" width="6.7109375" style="5" customWidth="1"/>
    <col min="9723" max="9723" width="5" style="5" customWidth="1"/>
    <col min="9724" max="9724" width="6.42578125" style="5" customWidth="1"/>
    <col min="9725" max="9725" width="9.140625" style="5" customWidth="1"/>
    <col min="9726" max="9726" width="5.28515625" style="5" customWidth="1"/>
    <col min="9727" max="9727" width="5" style="5" customWidth="1"/>
    <col min="9728" max="9728" width="5.28515625" style="5"/>
    <col min="9729" max="9729" width="12" style="5" customWidth="1"/>
    <col min="9730" max="9734" width="4.85546875" style="5" customWidth="1"/>
    <col min="9735" max="9735" width="43.5703125" style="5" customWidth="1"/>
    <col min="9736" max="9976" width="9.140625" style="5" customWidth="1"/>
    <col min="9977" max="9977" width="38.7109375" style="5" customWidth="1"/>
    <col min="9978" max="9978" width="6.7109375" style="5" customWidth="1"/>
    <col min="9979" max="9979" width="5" style="5" customWidth="1"/>
    <col min="9980" max="9980" width="6.42578125" style="5" customWidth="1"/>
    <col min="9981" max="9981" width="9.140625" style="5" customWidth="1"/>
    <col min="9982" max="9982" width="5.28515625" style="5" customWidth="1"/>
    <col min="9983" max="9983" width="5" style="5" customWidth="1"/>
    <col min="9984" max="9984" width="5.28515625" style="5"/>
    <col min="9985" max="9985" width="12" style="5" customWidth="1"/>
    <col min="9986" max="9990" width="4.85546875" style="5" customWidth="1"/>
    <col min="9991" max="9991" width="43.5703125" style="5" customWidth="1"/>
    <col min="9992" max="10232" width="9.140625" style="5" customWidth="1"/>
    <col min="10233" max="10233" width="38.7109375" style="5" customWidth="1"/>
    <col min="10234" max="10234" width="6.7109375" style="5" customWidth="1"/>
    <col min="10235" max="10235" width="5" style="5" customWidth="1"/>
    <col min="10236" max="10236" width="6.42578125" style="5" customWidth="1"/>
    <col min="10237" max="10237" width="9.140625" style="5" customWidth="1"/>
    <col min="10238" max="10238" width="5.28515625" style="5" customWidth="1"/>
    <col min="10239" max="10239" width="5" style="5" customWidth="1"/>
    <col min="10240" max="10240" width="5.28515625" style="5"/>
    <col min="10241" max="10241" width="12" style="5" customWidth="1"/>
    <col min="10242" max="10246" width="4.85546875" style="5" customWidth="1"/>
    <col min="10247" max="10247" width="43.5703125" style="5" customWidth="1"/>
    <col min="10248" max="10488" width="9.140625" style="5" customWidth="1"/>
    <col min="10489" max="10489" width="38.7109375" style="5" customWidth="1"/>
    <col min="10490" max="10490" width="6.7109375" style="5" customWidth="1"/>
    <col min="10491" max="10491" width="5" style="5" customWidth="1"/>
    <col min="10492" max="10492" width="6.42578125" style="5" customWidth="1"/>
    <col min="10493" max="10493" width="9.140625" style="5" customWidth="1"/>
    <col min="10494" max="10494" width="5.28515625" style="5" customWidth="1"/>
    <col min="10495" max="10495" width="5" style="5" customWidth="1"/>
    <col min="10496" max="10496" width="5.28515625" style="5"/>
    <col min="10497" max="10497" width="12" style="5" customWidth="1"/>
    <col min="10498" max="10502" width="4.85546875" style="5" customWidth="1"/>
    <col min="10503" max="10503" width="43.5703125" style="5" customWidth="1"/>
    <col min="10504" max="10744" width="9.140625" style="5" customWidth="1"/>
    <col min="10745" max="10745" width="38.7109375" style="5" customWidth="1"/>
    <col min="10746" max="10746" width="6.7109375" style="5" customWidth="1"/>
    <col min="10747" max="10747" width="5" style="5" customWidth="1"/>
    <col min="10748" max="10748" width="6.42578125" style="5" customWidth="1"/>
    <col min="10749" max="10749" width="9.140625" style="5" customWidth="1"/>
    <col min="10750" max="10750" width="5.28515625" style="5" customWidth="1"/>
    <col min="10751" max="10751" width="5" style="5" customWidth="1"/>
    <col min="10752" max="10752" width="5.28515625" style="5"/>
    <col min="10753" max="10753" width="12" style="5" customWidth="1"/>
    <col min="10754" max="10758" width="4.85546875" style="5" customWidth="1"/>
    <col min="10759" max="10759" width="43.5703125" style="5" customWidth="1"/>
    <col min="10760" max="11000" width="9.140625" style="5" customWidth="1"/>
    <col min="11001" max="11001" width="38.7109375" style="5" customWidth="1"/>
    <col min="11002" max="11002" width="6.7109375" style="5" customWidth="1"/>
    <col min="11003" max="11003" width="5" style="5" customWidth="1"/>
    <col min="11004" max="11004" width="6.42578125" style="5" customWidth="1"/>
    <col min="11005" max="11005" width="9.140625" style="5" customWidth="1"/>
    <col min="11006" max="11006" width="5.28515625" style="5" customWidth="1"/>
    <col min="11007" max="11007" width="5" style="5" customWidth="1"/>
    <col min="11008" max="11008" width="5.28515625" style="5"/>
    <col min="11009" max="11009" width="12" style="5" customWidth="1"/>
    <col min="11010" max="11014" width="4.85546875" style="5" customWidth="1"/>
    <col min="11015" max="11015" width="43.5703125" style="5" customWidth="1"/>
    <col min="11016" max="11256" width="9.140625" style="5" customWidth="1"/>
    <col min="11257" max="11257" width="38.7109375" style="5" customWidth="1"/>
    <col min="11258" max="11258" width="6.7109375" style="5" customWidth="1"/>
    <col min="11259" max="11259" width="5" style="5" customWidth="1"/>
    <col min="11260" max="11260" width="6.42578125" style="5" customWidth="1"/>
    <col min="11261" max="11261" width="9.140625" style="5" customWidth="1"/>
    <col min="11262" max="11262" width="5.28515625" style="5" customWidth="1"/>
    <col min="11263" max="11263" width="5" style="5" customWidth="1"/>
    <col min="11264" max="11264" width="5.28515625" style="5"/>
    <col min="11265" max="11265" width="12" style="5" customWidth="1"/>
    <col min="11266" max="11270" width="4.85546875" style="5" customWidth="1"/>
    <col min="11271" max="11271" width="43.5703125" style="5" customWidth="1"/>
    <col min="11272" max="11512" width="9.140625" style="5" customWidth="1"/>
    <col min="11513" max="11513" width="38.7109375" style="5" customWidth="1"/>
    <col min="11514" max="11514" width="6.7109375" style="5" customWidth="1"/>
    <col min="11515" max="11515" width="5" style="5" customWidth="1"/>
    <col min="11516" max="11516" width="6.42578125" style="5" customWidth="1"/>
    <col min="11517" max="11517" width="9.140625" style="5" customWidth="1"/>
    <col min="11518" max="11518" width="5.28515625" style="5" customWidth="1"/>
    <col min="11519" max="11519" width="5" style="5" customWidth="1"/>
    <col min="11520" max="11520" width="5.28515625" style="5"/>
    <col min="11521" max="11521" width="12" style="5" customWidth="1"/>
    <col min="11522" max="11526" width="4.85546875" style="5" customWidth="1"/>
    <col min="11527" max="11527" width="43.5703125" style="5" customWidth="1"/>
    <col min="11528" max="11768" width="9.140625" style="5" customWidth="1"/>
    <col min="11769" max="11769" width="38.7109375" style="5" customWidth="1"/>
    <col min="11770" max="11770" width="6.7109375" style="5" customWidth="1"/>
    <col min="11771" max="11771" width="5" style="5" customWidth="1"/>
    <col min="11772" max="11772" width="6.42578125" style="5" customWidth="1"/>
    <col min="11773" max="11773" width="9.140625" style="5" customWidth="1"/>
    <col min="11774" max="11774" width="5.28515625" style="5" customWidth="1"/>
    <col min="11775" max="11775" width="5" style="5" customWidth="1"/>
    <col min="11776" max="11776" width="5.28515625" style="5"/>
    <col min="11777" max="11777" width="12" style="5" customWidth="1"/>
    <col min="11778" max="11782" width="4.85546875" style="5" customWidth="1"/>
    <col min="11783" max="11783" width="43.5703125" style="5" customWidth="1"/>
    <col min="11784" max="12024" width="9.140625" style="5" customWidth="1"/>
    <col min="12025" max="12025" width="38.7109375" style="5" customWidth="1"/>
    <col min="12026" max="12026" width="6.7109375" style="5" customWidth="1"/>
    <col min="12027" max="12027" width="5" style="5" customWidth="1"/>
    <col min="12028" max="12028" width="6.42578125" style="5" customWidth="1"/>
    <col min="12029" max="12029" width="9.140625" style="5" customWidth="1"/>
    <col min="12030" max="12030" width="5.28515625" style="5" customWidth="1"/>
    <col min="12031" max="12031" width="5" style="5" customWidth="1"/>
    <col min="12032" max="12032" width="5.28515625" style="5"/>
    <col min="12033" max="12033" width="12" style="5" customWidth="1"/>
    <col min="12034" max="12038" width="4.85546875" style="5" customWidth="1"/>
    <col min="12039" max="12039" width="43.5703125" style="5" customWidth="1"/>
    <col min="12040" max="12280" width="9.140625" style="5" customWidth="1"/>
    <col min="12281" max="12281" width="38.7109375" style="5" customWidth="1"/>
    <col min="12282" max="12282" width="6.7109375" style="5" customWidth="1"/>
    <col min="12283" max="12283" width="5" style="5" customWidth="1"/>
    <col min="12284" max="12284" width="6.42578125" style="5" customWidth="1"/>
    <col min="12285" max="12285" width="9.140625" style="5" customWidth="1"/>
    <col min="12286" max="12286" width="5.28515625" style="5" customWidth="1"/>
    <col min="12287" max="12287" width="5" style="5" customWidth="1"/>
    <col min="12288" max="12288" width="5.28515625" style="5"/>
    <col min="12289" max="12289" width="12" style="5" customWidth="1"/>
    <col min="12290" max="12294" width="4.85546875" style="5" customWidth="1"/>
    <col min="12295" max="12295" width="43.5703125" style="5" customWidth="1"/>
    <col min="12296" max="12536" width="9.140625" style="5" customWidth="1"/>
    <col min="12537" max="12537" width="38.7109375" style="5" customWidth="1"/>
    <col min="12538" max="12538" width="6.7109375" style="5" customWidth="1"/>
    <col min="12539" max="12539" width="5" style="5" customWidth="1"/>
    <col min="12540" max="12540" width="6.42578125" style="5" customWidth="1"/>
    <col min="12541" max="12541" width="9.140625" style="5" customWidth="1"/>
    <col min="12542" max="12542" width="5.28515625" style="5" customWidth="1"/>
    <col min="12543" max="12543" width="5" style="5" customWidth="1"/>
    <col min="12544" max="12544" width="5.28515625" style="5"/>
    <col min="12545" max="12545" width="12" style="5" customWidth="1"/>
    <col min="12546" max="12550" width="4.85546875" style="5" customWidth="1"/>
    <col min="12551" max="12551" width="43.5703125" style="5" customWidth="1"/>
    <col min="12552" max="12792" width="9.140625" style="5" customWidth="1"/>
    <col min="12793" max="12793" width="38.7109375" style="5" customWidth="1"/>
    <col min="12794" max="12794" width="6.7109375" style="5" customWidth="1"/>
    <col min="12795" max="12795" width="5" style="5" customWidth="1"/>
    <col min="12796" max="12796" width="6.42578125" style="5" customWidth="1"/>
    <col min="12797" max="12797" width="9.140625" style="5" customWidth="1"/>
    <col min="12798" max="12798" width="5.28515625" style="5" customWidth="1"/>
    <col min="12799" max="12799" width="5" style="5" customWidth="1"/>
    <col min="12800" max="12800" width="5.28515625" style="5"/>
    <col min="12801" max="12801" width="12" style="5" customWidth="1"/>
    <col min="12802" max="12806" width="4.85546875" style="5" customWidth="1"/>
    <col min="12807" max="12807" width="43.5703125" style="5" customWidth="1"/>
    <col min="12808" max="13048" width="9.140625" style="5" customWidth="1"/>
    <col min="13049" max="13049" width="38.7109375" style="5" customWidth="1"/>
    <col min="13050" max="13050" width="6.7109375" style="5" customWidth="1"/>
    <col min="13051" max="13051" width="5" style="5" customWidth="1"/>
    <col min="13052" max="13052" width="6.42578125" style="5" customWidth="1"/>
    <col min="13053" max="13053" width="9.140625" style="5" customWidth="1"/>
    <col min="13054" max="13054" width="5.28515625" style="5" customWidth="1"/>
    <col min="13055" max="13055" width="5" style="5" customWidth="1"/>
    <col min="13056" max="13056" width="5.28515625" style="5"/>
    <col min="13057" max="13057" width="12" style="5" customWidth="1"/>
    <col min="13058" max="13062" width="4.85546875" style="5" customWidth="1"/>
    <col min="13063" max="13063" width="43.5703125" style="5" customWidth="1"/>
    <col min="13064" max="13304" width="9.140625" style="5" customWidth="1"/>
    <col min="13305" max="13305" width="38.7109375" style="5" customWidth="1"/>
    <col min="13306" max="13306" width="6.7109375" style="5" customWidth="1"/>
    <col min="13307" max="13307" width="5" style="5" customWidth="1"/>
    <col min="13308" max="13308" width="6.42578125" style="5" customWidth="1"/>
    <col min="13309" max="13309" width="9.140625" style="5" customWidth="1"/>
    <col min="13310" max="13310" width="5.28515625" style="5" customWidth="1"/>
    <col min="13311" max="13311" width="5" style="5" customWidth="1"/>
    <col min="13312" max="13312" width="5.28515625" style="5"/>
    <col min="13313" max="13313" width="12" style="5" customWidth="1"/>
    <col min="13314" max="13318" width="4.85546875" style="5" customWidth="1"/>
    <col min="13319" max="13319" width="43.5703125" style="5" customWidth="1"/>
    <col min="13320" max="13560" width="9.140625" style="5" customWidth="1"/>
    <col min="13561" max="13561" width="38.7109375" style="5" customWidth="1"/>
    <col min="13562" max="13562" width="6.7109375" style="5" customWidth="1"/>
    <col min="13563" max="13563" width="5" style="5" customWidth="1"/>
    <col min="13564" max="13564" width="6.42578125" style="5" customWidth="1"/>
    <col min="13565" max="13565" width="9.140625" style="5" customWidth="1"/>
    <col min="13566" max="13566" width="5.28515625" style="5" customWidth="1"/>
    <col min="13567" max="13567" width="5" style="5" customWidth="1"/>
    <col min="13568" max="13568" width="5.28515625" style="5"/>
    <col min="13569" max="13569" width="12" style="5" customWidth="1"/>
    <col min="13570" max="13574" width="4.85546875" style="5" customWidth="1"/>
    <col min="13575" max="13575" width="43.5703125" style="5" customWidth="1"/>
    <col min="13576" max="13816" width="9.140625" style="5" customWidth="1"/>
    <col min="13817" max="13817" width="38.7109375" style="5" customWidth="1"/>
    <col min="13818" max="13818" width="6.7109375" style="5" customWidth="1"/>
    <col min="13819" max="13819" width="5" style="5" customWidth="1"/>
    <col min="13820" max="13820" width="6.42578125" style="5" customWidth="1"/>
    <col min="13821" max="13821" width="9.140625" style="5" customWidth="1"/>
    <col min="13822" max="13822" width="5.28515625" style="5" customWidth="1"/>
    <col min="13823" max="13823" width="5" style="5" customWidth="1"/>
    <col min="13824" max="13824" width="5.28515625" style="5"/>
    <col min="13825" max="13825" width="12" style="5" customWidth="1"/>
    <col min="13826" max="13830" width="4.85546875" style="5" customWidth="1"/>
    <col min="13831" max="13831" width="43.5703125" style="5" customWidth="1"/>
    <col min="13832" max="14072" width="9.140625" style="5" customWidth="1"/>
    <col min="14073" max="14073" width="38.7109375" style="5" customWidth="1"/>
    <col min="14074" max="14074" width="6.7109375" style="5" customWidth="1"/>
    <col min="14075" max="14075" width="5" style="5" customWidth="1"/>
    <col min="14076" max="14076" width="6.42578125" style="5" customWidth="1"/>
    <col min="14077" max="14077" width="9.140625" style="5" customWidth="1"/>
    <col min="14078" max="14078" width="5.28515625" style="5" customWidth="1"/>
    <col min="14079" max="14079" width="5" style="5" customWidth="1"/>
    <col min="14080" max="14080" width="5.28515625" style="5"/>
    <col min="14081" max="14081" width="12" style="5" customWidth="1"/>
    <col min="14082" max="14086" width="4.85546875" style="5" customWidth="1"/>
    <col min="14087" max="14087" width="43.5703125" style="5" customWidth="1"/>
    <col min="14088" max="14328" width="9.140625" style="5" customWidth="1"/>
    <col min="14329" max="14329" width="38.7109375" style="5" customWidth="1"/>
    <col min="14330" max="14330" width="6.7109375" style="5" customWidth="1"/>
    <col min="14331" max="14331" width="5" style="5" customWidth="1"/>
    <col min="14332" max="14332" width="6.42578125" style="5" customWidth="1"/>
    <col min="14333" max="14333" width="9.140625" style="5" customWidth="1"/>
    <col min="14334" max="14334" width="5.28515625" style="5" customWidth="1"/>
    <col min="14335" max="14335" width="5" style="5" customWidth="1"/>
    <col min="14336" max="14336" width="5.28515625" style="5"/>
    <col min="14337" max="14337" width="12" style="5" customWidth="1"/>
    <col min="14338" max="14342" width="4.85546875" style="5" customWidth="1"/>
    <col min="14343" max="14343" width="43.5703125" style="5" customWidth="1"/>
    <col min="14344" max="14584" width="9.140625" style="5" customWidth="1"/>
    <col min="14585" max="14585" width="38.7109375" style="5" customWidth="1"/>
    <col min="14586" max="14586" width="6.7109375" style="5" customWidth="1"/>
    <col min="14587" max="14587" width="5" style="5" customWidth="1"/>
    <col min="14588" max="14588" width="6.42578125" style="5" customWidth="1"/>
    <col min="14589" max="14589" width="9.140625" style="5" customWidth="1"/>
    <col min="14590" max="14590" width="5.28515625" style="5" customWidth="1"/>
    <col min="14591" max="14591" width="5" style="5" customWidth="1"/>
    <col min="14592" max="14592" width="5.28515625" style="5"/>
    <col min="14593" max="14593" width="12" style="5" customWidth="1"/>
    <col min="14594" max="14598" width="4.85546875" style="5" customWidth="1"/>
    <col min="14599" max="14599" width="43.5703125" style="5" customWidth="1"/>
    <col min="14600" max="14840" width="9.140625" style="5" customWidth="1"/>
    <col min="14841" max="14841" width="38.7109375" style="5" customWidth="1"/>
    <col min="14842" max="14842" width="6.7109375" style="5" customWidth="1"/>
    <col min="14843" max="14843" width="5" style="5" customWidth="1"/>
    <col min="14844" max="14844" width="6.42578125" style="5" customWidth="1"/>
    <col min="14845" max="14845" width="9.140625" style="5" customWidth="1"/>
    <col min="14846" max="14846" width="5.28515625" style="5" customWidth="1"/>
    <col min="14847" max="14847" width="5" style="5" customWidth="1"/>
    <col min="14848" max="14848" width="5.28515625" style="5"/>
    <col min="14849" max="14849" width="12" style="5" customWidth="1"/>
    <col min="14850" max="14854" width="4.85546875" style="5" customWidth="1"/>
    <col min="14855" max="14855" width="43.5703125" style="5" customWidth="1"/>
    <col min="14856" max="15096" width="9.140625" style="5" customWidth="1"/>
    <col min="15097" max="15097" width="38.7109375" style="5" customWidth="1"/>
    <col min="15098" max="15098" width="6.7109375" style="5" customWidth="1"/>
    <col min="15099" max="15099" width="5" style="5" customWidth="1"/>
    <col min="15100" max="15100" width="6.42578125" style="5" customWidth="1"/>
    <col min="15101" max="15101" width="9.140625" style="5" customWidth="1"/>
    <col min="15102" max="15102" width="5.28515625" style="5" customWidth="1"/>
    <col min="15103" max="15103" width="5" style="5" customWidth="1"/>
    <col min="15104" max="15104" width="5.28515625" style="5"/>
    <col min="15105" max="15105" width="12" style="5" customWidth="1"/>
    <col min="15106" max="15110" width="4.85546875" style="5" customWidth="1"/>
    <col min="15111" max="15111" width="43.5703125" style="5" customWidth="1"/>
    <col min="15112" max="15352" width="9.140625" style="5" customWidth="1"/>
    <col min="15353" max="15353" width="38.7109375" style="5" customWidth="1"/>
    <col min="15354" max="15354" width="6.7109375" style="5" customWidth="1"/>
    <col min="15355" max="15355" width="5" style="5" customWidth="1"/>
    <col min="15356" max="15356" width="6.42578125" style="5" customWidth="1"/>
    <col min="15357" max="15357" width="9.140625" style="5" customWidth="1"/>
    <col min="15358" max="15358" width="5.28515625" style="5" customWidth="1"/>
    <col min="15359" max="15359" width="5" style="5" customWidth="1"/>
    <col min="15360" max="15360" width="5.28515625" style="5"/>
    <col min="15361" max="15361" width="12" style="5" customWidth="1"/>
    <col min="15362" max="15366" width="4.85546875" style="5" customWidth="1"/>
    <col min="15367" max="15367" width="43.5703125" style="5" customWidth="1"/>
    <col min="15368" max="15608" width="9.140625" style="5" customWidth="1"/>
    <col min="15609" max="15609" width="38.7109375" style="5" customWidth="1"/>
    <col min="15610" max="15610" width="6.7109375" style="5" customWidth="1"/>
    <col min="15611" max="15611" width="5" style="5" customWidth="1"/>
    <col min="15612" max="15612" width="6.42578125" style="5" customWidth="1"/>
    <col min="15613" max="15613" width="9.140625" style="5" customWidth="1"/>
    <col min="15614" max="15614" width="5.28515625" style="5" customWidth="1"/>
    <col min="15615" max="15615" width="5" style="5" customWidth="1"/>
    <col min="15616" max="15616" width="5.28515625" style="5"/>
    <col min="15617" max="15617" width="12" style="5" customWidth="1"/>
    <col min="15618" max="15622" width="4.85546875" style="5" customWidth="1"/>
    <col min="15623" max="15623" width="43.5703125" style="5" customWidth="1"/>
    <col min="15624" max="15864" width="9.140625" style="5" customWidth="1"/>
    <col min="15865" max="15865" width="38.7109375" style="5" customWidth="1"/>
    <col min="15866" max="15866" width="6.7109375" style="5" customWidth="1"/>
    <col min="15867" max="15867" width="5" style="5" customWidth="1"/>
    <col min="15868" max="15868" width="6.42578125" style="5" customWidth="1"/>
    <col min="15869" max="15869" width="9.140625" style="5" customWidth="1"/>
    <col min="15870" max="15870" width="5.28515625" style="5" customWidth="1"/>
    <col min="15871" max="15871" width="5" style="5" customWidth="1"/>
    <col min="15872" max="15872" width="5.28515625" style="5"/>
    <col min="15873" max="15873" width="12" style="5" customWidth="1"/>
    <col min="15874" max="15878" width="4.85546875" style="5" customWidth="1"/>
    <col min="15879" max="15879" width="43.5703125" style="5" customWidth="1"/>
    <col min="15880" max="16120" width="9.140625" style="5" customWidth="1"/>
    <col min="16121" max="16121" width="38.7109375" style="5" customWidth="1"/>
    <col min="16122" max="16122" width="6.7109375" style="5" customWidth="1"/>
    <col min="16123" max="16123" width="5" style="5" customWidth="1"/>
    <col min="16124" max="16124" width="6.42578125" style="5" customWidth="1"/>
    <col min="16125" max="16125" width="9.140625" style="5" customWidth="1"/>
    <col min="16126" max="16126" width="5.28515625" style="5" customWidth="1"/>
    <col min="16127" max="16127" width="5" style="5" customWidth="1"/>
    <col min="16128" max="16128" width="5.28515625" style="5"/>
    <col min="16129" max="16129" width="12" style="5" customWidth="1"/>
    <col min="16130" max="16134" width="4.85546875" style="5" customWidth="1"/>
    <col min="16135" max="16135" width="43.5703125" style="5" customWidth="1"/>
    <col min="16136" max="16376" width="9.140625" style="5" customWidth="1"/>
    <col min="16377" max="16377" width="38.7109375" style="5" customWidth="1"/>
    <col min="16378" max="16378" width="6.7109375" style="5" customWidth="1"/>
    <col min="16379" max="16379" width="5" style="5" customWidth="1"/>
    <col min="16380" max="16380" width="6.42578125" style="5" customWidth="1"/>
    <col min="16381" max="16381" width="9.140625" style="5" customWidth="1"/>
    <col min="16382" max="16382" width="5.28515625" style="5" customWidth="1"/>
    <col min="16383" max="16383" width="5" style="5" customWidth="1"/>
    <col min="16384" max="16384" width="5.28515625" style="5"/>
  </cols>
  <sheetData>
    <row r="1" spans="1:8" ht="15.75" x14ac:dyDescent="0.25">
      <c r="A1" s="1" t="s">
        <v>0</v>
      </c>
      <c r="B1" s="2"/>
      <c r="C1" s="3"/>
      <c r="D1" s="3"/>
      <c r="E1" s="3"/>
      <c r="F1" s="3"/>
      <c r="G1" s="4"/>
    </row>
    <row r="2" spans="1:8" ht="15.75" x14ac:dyDescent="0.2">
      <c r="A2" s="6" t="s">
        <v>1</v>
      </c>
      <c r="B2" s="7" t="s">
        <v>2</v>
      </c>
      <c r="C2" s="7" t="s">
        <v>3</v>
      </c>
      <c r="D2" s="7" t="s">
        <v>4</v>
      </c>
      <c r="E2" s="7" t="s">
        <v>4</v>
      </c>
      <c r="F2" s="7" t="s">
        <v>5</v>
      </c>
      <c r="G2" s="4">
        <v>7</v>
      </c>
    </row>
    <row r="3" spans="1:8" s="11" customFormat="1" ht="22.5" x14ac:dyDescent="0.2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10" t="s">
        <v>12</v>
      </c>
      <c r="H3" s="5"/>
    </row>
    <row r="4" spans="1:8" ht="11.25" customHeight="1" x14ac:dyDescent="0.2">
      <c r="A4" s="12" t="str">
        <f t="shared" ref="A4:A45" si="0">CONCATENATE(B4,C4,D4,E4,F4)</f>
        <v>0141801001</v>
      </c>
      <c r="B4" s="13" t="s">
        <v>13</v>
      </c>
      <c r="C4" s="14" t="s">
        <v>14</v>
      </c>
      <c r="D4" s="13" t="s">
        <v>15</v>
      </c>
      <c r="E4" s="14" t="s">
        <v>13</v>
      </c>
      <c r="F4" s="13" t="s">
        <v>16</v>
      </c>
      <c r="G4" s="15" t="s">
        <v>17</v>
      </c>
    </row>
    <row r="5" spans="1:8" ht="11.25" customHeight="1" x14ac:dyDescent="0.2">
      <c r="A5" s="12" t="str">
        <f t="shared" si="0"/>
        <v>0141801002</v>
      </c>
      <c r="B5" s="13" t="s">
        <v>13</v>
      </c>
      <c r="C5" s="14" t="s">
        <v>14</v>
      </c>
      <c r="D5" s="13" t="s">
        <v>15</v>
      </c>
      <c r="E5" s="14" t="s">
        <v>13</v>
      </c>
      <c r="F5" s="13" t="s">
        <v>18</v>
      </c>
      <c r="G5" s="15" t="s">
        <v>19</v>
      </c>
    </row>
    <row r="6" spans="1:8" ht="11.25" customHeight="1" x14ac:dyDescent="0.2">
      <c r="A6" s="12" t="str">
        <f t="shared" si="0"/>
        <v>0141801003</v>
      </c>
      <c r="B6" s="13" t="s">
        <v>13</v>
      </c>
      <c r="C6" s="14" t="s">
        <v>14</v>
      </c>
      <c r="D6" s="13" t="s">
        <v>15</v>
      </c>
      <c r="E6" s="14" t="s">
        <v>13</v>
      </c>
      <c r="F6" s="13" t="s">
        <v>20</v>
      </c>
      <c r="G6" s="15" t="s">
        <v>21</v>
      </c>
    </row>
    <row r="7" spans="1:8" ht="11.25" customHeight="1" x14ac:dyDescent="0.2">
      <c r="A7" s="12" t="str">
        <f t="shared" si="0"/>
        <v>0141801004</v>
      </c>
      <c r="B7" s="13" t="s">
        <v>13</v>
      </c>
      <c r="C7" s="14" t="s">
        <v>14</v>
      </c>
      <c r="D7" s="13" t="s">
        <v>15</v>
      </c>
      <c r="E7" s="14" t="s">
        <v>13</v>
      </c>
      <c r="F7" s="13" t="s">
        <v>22</v>
      </c>
      <c r="G7" s="15" t="s">
        <v>23</v>
      </c>
    </row>
    <row r="8" spans="1:8" ht="11.25" customHeight="1" x14ac:dyDescent="0.2">
      <c r="A8" s="12" t="str">
        <f t="shared" si="0"/>
        <v>0141801006</v>
      </c>
      <c r="B8" s="13" t="s">
        <v>13</v>
      </c>
      <c r="C8" s="14" t="s">
        <v>14</v>
      </c>
      <c r="D8" s="13" t="s">
        <v>15</v>
      </c>
      <c r="E8" s="14" t="s">
        <v>13</v>
      </c>
      <c r="F8" s="13" t="s">
        <v>24</v>
      </c>
      <c r="G8" s="15" t="s">
        <v>25</v>
      </c>
    </row>
    <row r="9" spans="1:8" ht="11.25" customHeight="1" x14ac:dyDescent="0.2">
      <c r="A9" s="12" t="str">
        <f t="shared" si="0"/>
        <v>0141801007</v>
      </c>
      <c r="B9" s="13" t="s">
        <v>13</v>
      </c>
      <c r="C9" s="14" t="s">
        <v>14</v>
      </c>
      <c r="D9" s="13" t="s">
        <v>15</v>
      </c>
      <c r="E9" s="14" t="s">
        <v>13</v>
      </c>
      <c r="F9" s="13" t="s">
        <v>26</v>
      </c>
      <c r="G9" s="15" t="s">
        <v>27</v>
      </c>
    </row>
    <row r="10" spans="1:8" ht="11.25" customHeight="1" x14ac:dyDescent="0.2">
      <c r="A10" s="12" t="str">
        <f t="shared" si="0"/>
        <v>0141801008</v>
      </c>
      <c r="B10" s="13" t="s">
        <v>13</v>
      </c>
      <c r="C10" s="14" t="s">
        <v>14</v>
      </c>
      <c r="D10" s="13" t="s">
        <v>15</v>
      </c>
      <c r="E10" s="14" t="s">
        <v>13</v>
      </c>
      <c r="F10" s="13" t="s">
        <v>28</v>
      </c>
      <c r="G10" s="15" t="s">
        <v>29</v>
      </c>
    </row>
    <row r="11" spans="1:8" ht="11.25" customHeight="1" x14ac:dyDescent="0.2">
      <c r="A11" s="12" t="str">
        <f t="shared" si="0"/>
        <v>0141801009</v>
      </c>
      <c r="B11" s="13" t="s">
        <v>13</v>
      </c>
      <c r="C11" s="14" t="s">
        <v>14</v>
      </c>
      <c r="D11" s="13" t="s">
        <v>15</v>
      </c>
      <c r="E11" s="14" t="s">
        <v>13</v>
      </c>
      <c r="F11" s="13" t="s">
        <v>30</v>
      </c>
      <c r="G11" s="15" t="s">
        <v>31</v>
      </c>
    </row>
    <row r="12" spans="1:8" ht="11.25" customHeight="1" x14ac:dyDescent="0.2">
      <c r="A12" s="12" t="str">
        <f t="shared" si="0"/>
        <v>0141801010</v>
      </c>
      <c r="B12" s="13" t="s">
        <v>13</v>
      </c>
      <c r="C12" s="14" t="s">
        <v>14</v>
      </c>
      <c r="D12" s="13" t="s">
        <v>15</v>
      </c>
      <c r="E12" s="14" t="s">
        <v>13</v>
      </c>
      <c r="F12" s="13" t="s">
        <v>32</v>
      </c>
      <c r="G12" s="15" t="s">
        <v>33</v>
      </c>
    </row>
    <row r="13" spans="1:8" ht="11.25" customHeight="1" x14ac:dyDescent="0.2">
      <c r="A13" s="12" t="str">
        <f t="shared" si="0"/>
        <v>0141801011</v>
      </c>
      <c r="B13" s="13" t="s">
        <v>13</v>
      </c>
      <c r="C13" s="14" t="s">
        <v>14</v>
      </c>
      <c r="D13" s="13" t="s">
        <v>15</v>
      </c>
      <c r="E13" s="14" t="s">
        <v>13</v>
      </c>
      <c r="F13" s="13" t="s">
        <v>34</v>
      </c>
      <c r="G13" s="15" t="s">
        <v>35</v>
      </c>
    </row>
    <row r="14" spans="1:8" ht="11.25" customHeight="1" x14ac:dyDescent="0.2">
      <c r="A14" s="12" t="str">
        <f t="shared" si="0"/>
        <v>0141801012</v>
      </c>
      <c r="B14" s="13" t="s">
        <v>13</v>
      </c>
      <c r="C14" s="14" t="s">
        <v>14</v>
      </c>
      <c r="D14" s="13" t="s">
        <v>15</v>
      </c>
      <c r="E14" s="14" t="s">
        <v>13</v>
      </c>
      <c r="F14" s="13" t="s">
        <v>36</v>
      </c>
      <c r="G14" s="15" t="s">
        <v>37</v>
      </c>
    </row>
    <row r="15" spans="1:8" x14ac:dyDescent="0.2">
      <c r="A15" s="12" t="str">
        <f t="shared" si="0"/>
        <v>0141802001</v>
      </c>
      <c r="B15" s="13" t="s">
        <v>13</v>
      </c>
      <c r="C15" s="14" t="s">
        <v>14</v>
      </c>
      <c r="D15" s="13" t="s">
        <v>15</v>
      </c>
      <c r="E15" s="14" t="s">
        <v>38</v>
      </c>
      <c r="F15" s="13" t="s">
        <v>16</v>
      </c>
      <c r="G15" s="15" t="s">
        <v>39</v>
      </c>
    </row>
    <row r="16" spans="1:8" x14ac:dyDescent="0.2">
      <c r="A16" s="12" t="str">
        <f t="shared" si="0"/>
        <v>0141802002</v>
      </c>
      <c r="B16" s="13" t="s">
        <v>13</v>
      </c>
      <c r="C16" s="14" t="s">
        <v>14</v>
      </c>
      <c r="D16" s="13" t="s">
        <v>15</v>
      </c>
      <c r="E16" s="14" t="s">
        <v>38</v>
      </c>
      <c r="F16" s="13" t="s">
        <v>18</v>
      </c>
      <c r="G16" s="15" t="s">
        <v>40</v>
      </c>
    </row>
    <row r="17" spans="1:7" x14ac:dyDescent="0.2">
      <c r="A17" s="12" t="str">
        <f t="shared" si="0"/>
        <v>0141803001</v>
      </c>
      <c r="B17" s="13" t="s">
        <v>13</v>
      </c>
      <c r="C17" s="14" t="s">
        <v>14</v>
      </c>
      <c r="D17" s="13" t="s">
        <v>15</v>
      </c>
      <c r="E17" s="14" t="s">
        <v>41</v>
      </c>
      <c r="F17" s="13" t="s">
        <v>16</v>
      </c>
      <c r="G17" s="15" t="s">
        <v>42</v>
      </c>
    </row>
    <row r="18" spans="1:7" ht="11.25" customHeight="1" x14ac:dyDescent="0.2">
      <c r="A18" s="12" t="str">
        <f t="shared" si="0"/>
        <v>0141803002</v>
      </c>
      <c r="B18" s="13" t="s">
        <v>13</v>
      </c>
      <c r="C18" s="14" t="s">
        <v>14</v>
      </c>
      <c r="D18" s="13" t="s">
        <v>15</v>
      </c>
      <c r="E18" s="14" t="s">
        <v>41</v>
      </c>
      <c r="F18" s="13" t="s">
        <v>18</v>
      </c>
      <c r="G18" s="15" t="s">
        <v>43</v>
      </c>
    </row>
    <row r="19" spans="1:7" ht="11.25" customHeight="1" x14ac:dyDescent="0.2">
      <c r="A19" s="12" t="str">
        <f t="shared" si="0"/>
        <v>0141804001</v>
      </c>
      <c r="B19" s="13" t="s">
        <v>13</v>
      </c>
      <c r="C19" s="14" t="s">
        <v>14</v>
      </c>
      <c r="D19" s="13" t="s">
        <v>15</v>
      </c>
      <c r="E19" s="14" t="s">
        <v>44</v>
      </c>
      <c r="F19" s="13" t="s">
        <v>16</v>
      </c>
      <c r="G19" s="15" t="s">
        <v>45</v>
      </c>
    </row>
    <row r="20" spans="1:7" ht="11.25" customHeight="1" x14ac:dyDescent="0.2">
      <c r="A20" s="12" t="str">
        <f t="shared" si="0"/>
        <v>0141805001</v>
      </c>
      <c r="B20" s="13" t="s">
        <v>13</v>
      </c>
      <c r="C20" s="14" t="s">
        <v>14</v>
      </c>
      <c r="D20" s="13" t="s">
        <v>15</v>
      </c>
      <c r="E20" s="14" t="s">
        <v>46</v>
      </c>
      <c r="F20" s="13" t="s">
        <v>16</v>
      </c>
      <c r="G20" s="16" t="s">
        <v>47</v>
      </c>
    </row>
    <row r="21" spans="1:7" ht="11.25" customHeight="1" x14ac:dyDescent="0.2">
      <c r="A21" s="12" t="str">
        <f t="shared" si="0"/>
        <v>0141805002</v>
      </c>
      <c r="B21" s="13" t="s">
        <v>13</v>
      </c>
      <c r="C21" s="14" t="s">
        <v>14</v>
      </c>
      <c r="D21" s="13" t="s">
        <v>15</v>
      </c>
      <c r="E21" s="14" t="s">
        <v>46</v>
      </c>
      <c r="F21" s="13" t="s">
        <v>18</v>
      </c>
      <c r="G21" s="16" t="s">
        <v>48</v>
      </c>
    </row>
    <row r="22" spans="1:7" ht="11.25" customHeight="1" x14ac:dyDescent="0.2">
      <c r="A22" s="12" t="str">
        <f t="shared" si="0"/>
        <v/>
      </c>
      <c r="B22" s="13"/>
      <c r="C22" s="14"/>
      <c r="D22" s="13"/>
      <c r="E22" s="14"/>
      <c r="F22" s="13"/>
      <c r="G22" s="17"/>
    </row>
    <row r="23" spans="1:7" ht="11.25" customHeight="1" x14ac:dyDescent="0.2">
      <c r="A23" s="12" t="str">
        <f t="shared" si="0"/>
        <v/>
      </c>
      <c r="B23" s="13"/>
      <c r="C23" s="14"/>
      <c r="D23" s="13"/>
      <c r="E23" s="14"/>
      <c r="F23" s="13"/>
      <c r="G23" s="17"/>
    </row>
    <row r="24" spans="1:7" ht="11.25" customHeight="1" x14ac:dyDescent="0.2">
      <c r="A24" s="12" t="str">
        <f t="shared" si="0"/>
        <v/>
      </c>
      <c r="B24" s="13"/>
      <c r="C24" s="14"/>
      <c r="D24" s="13"/>
      <c r="E24" s="14"/>
      <c r="F24" s="13"/>
      <c r="G24" s="17"/>
    </row>
    <row r="25" spans="1:7" ht="11.25" customHeight="1" x14ac:dyDescent="0.2">
      <c r="A25" s="12" t="str">
        <f t="shared" si="0"/>
        <v/>
      </c>
      <c r="B25" s="13"/>
      <c r="C25" s="14"/>
      <c r="D25" s="13"/>
      <c r="E25" s="14"/>
      <c r="F25" s="13"/>
      <c r="G25" s="17"/>
    </row>
    <row r="26" spans="1:7" ht="11.25" customHeight="1" x14ac:dyDescent="0.2">
      <c r="A26" s="12" t="str">
        <f t="shared" si="0"/>
        <v/>
      </c>
      <c r="B26" s="13"/>
      <c r="C26" s="14"/>
      <c r="D26" s="13"/>
      <c r="E26" s="14"/>
      <c r="F26" s="13"/>
      <c r="G26" s="17"/>
    </row>
    <row r="27" spans="1:7" ht="11.25" customHeight="1" x14ac:dyDescent="0.2">
      <c r="A27" s="12" t="str">
        <f t="shared" si="0"/>
        <v/>
      </c>
      <c r="B27" s="13"/>
      <c r="C27" s="14"/>
      <c r="D27" s="13"/>
      <c r="E27" s="14"/>
      <c r="F27" s="13"/>
      <c r="G27" s="17"/>
    </row>
    <row r="28" spans="1:7" ht="11.25" customHeight="1" x14ac:dyDescent="0.2">
      <c r="A28" s="12" t="str">
        <f t="shared" si="0"/>
        <v/>
      </c>
      <c r="B28" s="13"/>
      <c r="C28" s="14"/>
      <c r="D28" s="13"/>
      <c r="E28" s="14"/>
      <c r="F28" s="13"/>
      <c r="G28" s="17"/>
    </row>
    <row r="29" spans="1:7" ht="11.25" customHeight="1" x14ac:dyDescent="0.2">
      <c r="A29" s="12" t="str">
        <f t="shared" si="0"/>
        <v/>
      </c>
      <c r="B29" s="13"/>
      <c r="C29" s="14"/>
      <c r="D29" s="13"/>
      <c r="E29" s="14"/>
      <c r="F29" s="13"/>
      <c r="G29" s="17"/>
    </row>
    <row r="30" spans="1:7" ht="11.25" customHeight="1" x14ac:dyDescent="0.2">
      <c r="A30" s="12" t="str">
        <f t="shared" si="0"/>
        <v/>
      </c>
      <c r="B30" s="13"/>
      <c r="C30" s="14"/>
      <c r="D30" s="13"/>
      <c r="E30" s="14"/>
      <c r="F30" s="13"/>
      <c r="G30" s="17"/>
    </row>
    <row r="31" spans="1:7" ht="11.25" customHeight="1" x14ac:dyDescent="0.2">
      <c r="A31" s="12" t="str">
        <f t="shared" si="0"/>
        <v/>
      </c>
      <c r="B31" s="13"/>
      <c r="C31" s="14"/>
      <c r="D31" s="13"/>
      <c r="E31" s="14"/>
      <c r="F31" s="13"/>
      <c r="G31" s="17"/>
    </row>
    <row r="32" spans="1:7" x14ac:dyDescent="0.2">
      <c r="A32" s="12" t="str">
        <f t="shared" si="0"/>
        <v/>
      </c>
      <c r="B32" s="13"/>
      <c r="C32" s="14"/>
      <c r="D32" s="13"/>
      <c r="E32" s="14"/>
      <c r="F32" s="13"/>
      <c r="G32" s="17"/>
    </row>
    <row r="33" spans="1:7" x14ac:dyDescent="0.2">
      <c r="A33" s="12" t="str">
        <f t="shared" si="0"/>
        <v/>
      </c>
      <c r="B33" s="13"/>
      <c r="C33" s="14"/>
      <c r="D33" s="13"/>
      <c r="E33" s="14"/>
      <c r="F33" s="13"/>
      <c r="G33" s="17"/>
    </row>
    <row r="34" spans="1:7" x14ac:dyDescent="0.2">
      <c r="A34" s="12" t="str">
        <f t="shared" si="0"/>
        <v/>
      </c>
      <c r="B34" s="13"/>
      <c r="C34" s="14"/>
      <c r="D34" s="13"/>
      <c r="E34" s="14"/>
      <c r="F34" s="13"/>
      <c r="G34" s="17"/>
    </row>
    <row r="35" spans="1:7" ht="11.25" customHeight="1" x14ac:dyDescent="0.2">
      <c r="A35" s="12" t="str">
        <f t="shared" si="0"/>
        <v/>
      </c>
      <c r="B35" s="13"/>
      <c r="C35" s="14"/>
      <c r="D35" s="13"/>
      <c r="E35" s="14"/>
      <c r="F35" s="13"/>
      <c r="G35" s="17"/>
    </row>
    <row r="36" spans="1:7" ht="11.25" customHeight="1" x14ac:dyDescent="0.2">
      <c r="A36" s="12" t="str">
        <f t="shared" si="0"/>
        <v/>
      </c>
      <c r="B36" s="13"/>
      <c r="C36" s="14"/>
      <c r="D36" s="13"/>
      <c r="E36" s="14"/>
      <c r="F36" s="13"/>
      <c r="G36" s="17"/>
    </row>
    <row r="37" spans="1:7" ht="11.25" customHeight="1" x14ac:dyDescent="0.2">
      <c r="A37" s="12" t="str">
        <f t="shared" si="0"/>
        <v/>
      </c>
      <c r="B37" s="13"/>
      <c r="C37" s="14"/>
      <c r="D37" s="13"/>
      <c r="E37" s="14"/>
      <c r="F37" s="13"/>
      <c r="G37" s="17"/>
    </row>
    <row r="38" spans="1:7" ht="11.25" customHeight="1" x14ac:dyDescent="0.2">
      <c r="A38" s="12" t="str">
        <f t="shared" si="0"/>
        <v/>
      </c>
      <c r="B38" s="13"/>
      <c r="C38" s="14"/>
      <c r="D38" s="13"/>
      <c r="E38" s="14"/>
      <c r="F38" s="13"/>
      <c r="G38" s="17"/>
    </row>
    <row r="39" spans="1:7" x14ac:dyDescent="0.2">
      <c r="A39" s="12" t="str">
        <f t="shared" si="0"/>
        <v/>
      </c>
      <c r="B39" s="13"/>
      <c r="C39" s="14"/>
      <c r="D39" s="13"/>
      <c r="E39" s="14"/>
      <c r="F39" s="13"/>
      <c r="G39" s="17"/>
    </row>
    <row r="40" spans="1:7" x14ac:dyDescent="0.2">
      <c r="A40" s="12" t="str">
        <f t="shared" si="0"/>
        <v/>
      </c>
      <c r="B40" s="13"/>
      <c r="C40" s="14"/>
      <c r="D40" s="13"/>
      <c r="E40" s="14"/>
      <c r="F40" s="13"/>
      <c r="G40" s="17"/>
    </row>
    <row r="41" spans="1:7" ht="11.25" customHeight="1" x14ac:dyDescent="0.2">
      <c r="A41" s="12" t="str">
        <f t="shared" si="0"/>
        <v/>
      </c>
      <c r="B41" s="13"/>
      <c r="C41" s="14"/>
      <c r="D41" s="13"/>
      <c r="E41" s="14"/>
      <c r="F41" s="13"/>
      <c r="G41" s="17"/>
    </row>
    <row r="42" spans="1:7" ht="11.25" customHeight="1" x14ac:dyDescent="0.2">
      <c r="A42" s="12" t="str">
        <f t="shared" si="0"/>
        <v/>
      </c>
      <c r="B42" s="13"/>
      <c r="C42" s="14"/>
      <c r="D42" s="13"/>
      <c r="E42" s="14"/>
      <c r="F42" s="13"/>
      <c r="G42" s="17"/>
    </row>
    <row r="43" spans="1:7" ht="11.25" customHeight="1" x14ac:dyDescent="0.2">
      <c r="A43" s="12" t="str">
        <f t="shared" si="0"/>
        <v/>
      </c>
      <c r="B43" s="13"/>
      <c r="C43" s="14"/>
      <c r="D43" s="13"/>
      <c r="E43" s="14"/>
      <c r="F43" s="13"/>
      <c r="G43" s="17"/>
    </row>
    <row r="44" spans="1:7" ht="11.25" customHeight="1" x14ac:dyDescent="0.2">
      <c r="A44" s="12" t="str">
        <f t="shared" si="0"/>
        <v/>
      </c>
      <c r="B44" s="13"/>
      <c r="C44" s="14"/>
      <c r="D44" s="13"/>
      <c r="E44" s="14"/>
      <c r="F44" s="13"/>
      <c r="G44" s="17"/>
    </row>
    <row r="45" spans="1:7" ht="11.25" customHeight="1" x14ac:dyDescent="0.2">
      <c r="A45" s="12" t="str">
        <f t="shared" si="0"/>
        <v/>
      </c>
      <c r="B45" s="13"/>
      <c r="C45" s="14"/>
      <c r="D45" s="13"/>
      <c r="E45" s="14"/>
      <c r="F45" s="13"/>
      <c r="G45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pane xSplit="2" ySplit="2" topLeftCell="C12" activePane="bottomRight" state="frozen"/>
      <selection pane="topRight" activeCell="C1" sqref="C1"/>
      <selection pane="bottomLeft" activeCell="A3" sqref="A3"/>
      <selection pane="bottomRight" activeCell="J6" sqref="J6"/>
    </sheetView>
  </sheetViews>
  <sheetFormatPr defaultRowHeight="12.75" x14ac:dyDescent="0.2"/>
  <cols>
    <col min="1" max="1" width="10.7109375" style="51" customWidth="1"/>
    <col min="2" max="2" width="37.42578125" style="5" customWidth="1"/>
    <col min="3" max="3" width="3.42578125" style="5" customWidth="1"/>
    <col min="4" max="4" width="2.5703125" style="5" customWidth="1"/>
    <col min="5" max="5" width="5.85546875" style="5" customWidth="1"/>
    <col min="6" max="6" width="6.28515625" style="5" customWidth="1"/>
    <col min="7" max="7" width="9" style="5" customWidth="1"/>
    <col min="8" max="8" width="6.5703125" style="52" customWidth="1"/>
    <col min="9" max="9" width="6.5703125" style="53" customWidth="1"/>
    <col min="10" max="10" width="7.140625" style="54" customWidth="1"/>
    <col min="11" max="11" width="9.7109375" style="54" customWidth="1"/>
    <col min="12" max="12" width="9" style="54" customWidth="1"/>
    <col min="13" max="13" width="9.42578125" style="54" customWidth="1"/>
    <col min="14" max="14" width="6.5703125" style="54" hidden="1" customWidth="1"/>
    <col min="15" max="15" width="7.42578125" style="54" hidden="1" customWidth="1"/>
    <col min="16" max="16" width="9.140625" style="54" hidden="1" customWidth="1"/>
    <col min="17" max="17" width="2.28515625" style="53" hidden="1" customWidth="1"/>
    <col min="18" max="19" width="2.28515625" style="53" customWidth="1"/>
    <col min="20" max="256" width="9.140625" style="5"/>
    <col min="257" max="257" width="10.7109375" style="5" customWidth="1"/>
    <col min="258" max="258" width="37.42578125" style="5" customWidth="1"/>
    <col min="259" max="259" width="3.42578125" style="5" customWidth="1"/>
    <col min="260" max="260" width="2.5703125" style="5" customWidth="1"/>
    <col min="261" max="261" width="5.85546875" style="5" customWidth="1"/>
    <col min="262" max="262" width="6.28515625" style="5" customWidth="1"/>
    <col min="263" max="263" width="9" style="5" customWidth="1"/>
    <col min="264" max="265" width="6.5703125" style="5" customWidth="1"/>
    <col min="266" max="266" width="7.140625" style="5" customWidth="1"/>
    <col min="267" max="267" width="9.7109375" style="5" customWidth="1"/>
    <col min="268" max="268" width="9" style="5" customWidth="1"/>
    <col min="269" max="269" width="9.42578125" style="5" customWidth="1"/>
    <col min="270" max="273" width="0" style="5" hidden="1" customWidth="1"/>
    <col min="274" max="275" width="2.28515625" style="5" customWidth="1"/>
    <col min="276" max="512" width="9.140625" style="5"/>
    <col min="513" max="513" width="10.7109375" style="5" customWidth="1"/>
    <col min="514" max="514" width="37.42578125" style="5" customWidth="1"/>
    <col min="515" max="515" width="3.42578125" style="5" customWidth="1"/>
    <col min="516" max="516" width="2.5703125" style="5" customWidth="1"/>
    <col min="517" max="517" width="5.85546875" style="5" customWidth="1"/>
    <col min="518" max="518" width="6.28515625" style="5" customWidth="1"/>
    <col min="519" max="519" width="9" style="5" customWidth="1"/>
    <col min="520" max="521" width="6.5703125" style="5" customWidth="1"/>
    <col min="522" max="522" width="7.140625" style="5" customWidth="1"/>
    <col min="523" max="523" width="9.7109375" style="5" customWidth="1"/>
    <col min="524" max="524" width="9" style="5" customWidth="1"/>
    <col min="525" max="525" width="9.42578125" style="5" customWidth="1"/>
    <col min="526" max="529" width="0" style="5" hidden="1" customWidth="1"/>
    <col min="530" max="531" width="2.28515625" style="5" customWidth="1"/>
    <col min="532" max="768" width="9.140625" style="5"/>
    <col min="769" max="769" width="10.7109375" style="5" customWidth="1"/>
    <col min="770" max="770" width="37.42578125" style="5" customWidth="1"/>
    <col min="771" max="771" width="3.42578125" style="5" customWidth="1"/>
    <col min="772" max="772" width="2.5703125" style="5" customWidth="1"/>
    <col min="773" max="773" width="5.85546875" style="5" customWidth="1"/>
    <col min="774" max="774" width="6.28515625" style="5" customWidth="1"/>
    <col min="775" max="775" width="9" style="5" customWidth="1"/>
    <col min="776" max="777" width="6.5703125" style="5" customWidth="1"/>
    <col min="778" max="778" width="7.140625" style="5" customWidth="1"/>
    <col min="779" max="779" width="9.7109375" style="5" customWidth="1"/>
    <col min="780" max="780" width="9" style="5" customWidth="1"/>
    <col min="781" max="781" width="9.42578125" style="5" customWidth="1"/>
    <col min="782" max="785" width="0" style="5" hidden="1" customWidth="1"/>
    <col min="786" max="787" width="2.28515625" style="5" customWidth="1"/>
    <col min="788" max="1024" width="9.140625" style="5"/>
    <col min="1025" max="1025" width="10.7109375" style="5" customWidth="1"/>
    <col min="1026" max="1026" width="37.42578125" style="5" customWidth="1"/>
    <col min="1027" max="1027" width="3.42578125" style="5" customWidth="1"/>
    <col min="1028" max="1028" width="2.5703125" style="5" customWidth="1"/>
    <col min="1029" max="1029" width="5.85546875" style="5" customWidth="1"/>
    <col min="1030" max="1030" width="6.28515625" style="5" customWidth="1"/>
    <col min="1031" max="1031" width="9" style="5" customWidth="1"/>
    <col min="1032" max="1033" width="6.5703125" style="5" customWidth="1"/>
    <col min="1034" max="1034" width="7.140625" style="5" customWidth="1"/>
    <col min="1035" max="1035" width="9.7109375" style="5" customWidth="1"/>
    <col min="1036" max="1036" width="9" style="5" customWidth="1"/>
    <col min="1037" max="1037" width="9.42578125" style="5" customWidth="1"/>
    <col min="1038" max="1041" width="0" style="5" hidden="1" customWidth="1"/>
    <col min="1042" max="1043" width="2.28515625" style="5" customWidth="1"/>
    <col min="1044" max="1280" width="9.140625" style="5"/>
    <col min="1281" max="1281" width="10.7109375" style="5" customWidth="1"/>
    <col min="1282" max="1282" width="37.42578125" style="5" customWidth="1"/>
    <col min="1283" max="1283" width="3.42578125" style="5" customWidth="1"/>
    <col min="1284" max="1284" width="2.5703125" style="5" customWidth="1"/>
    <col min="1285" max="1285" width="5.85546875" style="5" customWidth="1"/>
    <col min="1286" max="1286" width="6.28515625" style="5" customWidth="1"/>
    <col min="1287" max="1287" width="9" style="5" customWidth="1"/>
    <col min="1288" max="1289" width="6.5703125" style="5" customWidth="1"/>
    <col min="1290" max="1290" width="7.140625" style="5" customWidth="1"/>
    <col min="1291" max="1291" width="9.7109375" style="5" customWidth="1"/>
    <col min="1292" max="1292" width="9" style="5" customWidth="1"/>
    <col min="1293" max="1293" width="9.42578125" style="5" customWidth="1"/>
    <col min="1294" max="1297" width="0" style="5" hidden="1" customWidth="1"/>
    <col min="1298" max="1299" width="2.28515625" style="5" customWidth="1"/>
    <col min="1300" max="1536" width="9.140625" style="5"/>
    <col min="1537" max="1537" width="10.7109375" style="5" customWidth="1"/>
    <col min="1538" max="1538" width="37.42578125" style="5" customWidth="1"/>
    <col min="1539" max="1539" width="3.42578125" style="5" customWidth="1"/>
    <col min="1540" max="1540" width="2.5703125" style="5" customWidth="1"/>
    <col min="1541" max="1541" width="5.85546875" style="5" customWidth="1"/>
    <col min="1542" max="1542" width="6.28515625" style="5" customWidth="1"/>
    <col min="1543" max="1543" width="9" style="5" customWidth="1"/>
    <col min="1544" max="1545" width="6.5703125" style="5" customWidth="1"/>
    <col min="1546" max="1546" width="7.140625" style="5" customWidth="1"/>
    <col min="1547" max="1547" width="9.7109375" style="5" customWidth="1"/>
    <col min="1548" max="1548" width="9" style="5" customWidth="1"/>
    <col min="1549" max="1549" width="9.42578125" style="5" customWidth="1"/>
    <col min="1550" max="1553" width="0" style="5" hidden="1" customWidth="1"/>
    <col min="1554" max="1555" width="2.28515625" style="5" customWidth="1"/>
    <col min="1556" max="1792" width="9.140625" style="5"/>
    <col min="1793" max="1793" width="10.7109375" style="5" customWidth="1"/>
    <col min="1794" max="1794" width="37.42578125" style="5" customWidth="1"/>
    <col min="1795" max="1795" width="3.42578125" style="5" customWidth="1"/>
    <col min="1796" max="1796" width="2.5703125" style="5" customWidth="1"/>
    <col min="1797" max="1797" width="5.85546875" style="5" customWidth="1"/>
    <col min="1798" max="1798" width="6.28515625" style="5" customWidth="1"/>
    <col min="1799" max="1799" width="9" style="5" customWidth="1"/>
    <col min="1800" max="1801" width="6.5703125" style="5" customWidth="1"/>
    <col min="1802" max="1802" width="7.140625" style="5" customWidth="1"/>
    <col min="1803" max="1803" width="9.7109375" style="5" customWidth="1"/>
    <col min="1804" max="1804" width="9" style="5" customWidth="1"/>
    <col min="1805" max="1805" width="9.42578125" style="5" customWidth="1"/>
    <col min="1806" max="1809" width="0" style="5" hidden="1" customWidth="1"/>
    <col min="1810" max="1811" width="2.28515625" style="5" customWidth="1"/>
    <col min="1812" max="2048" width="9.140625" style="5"/>
    <col min="2049" max="2049" width="10.7109375" style="5" customWidth="1"/>
    <col min="2050" max="2050" width="37.42578125" style="5" customWidth="1"/>
    <col min="2051" max="2051" width="3.42578125" style="5" customWidth="1"/>
    <col min="2052" max="2052" width="2.5703125" style="5" customWidth="1"/>
    <col min="2053" max="2053" width="5.85546875" style="5" customWidth="1"/>
    <col min="2054" max="2054" width="6.28515625" style="5" customWidth="1"/>
    <col min="2055" max="2055" width="9" style="5" customWidth="1"/>
    <col min="2056" max="2057" width="6.5703125" style="5" customWidth="1"/>
    <col min="2058" max="2058" width="7.140625" style="5" customWidth="1"/>
    <col min="2059" max="2059" width="9.7109375" style="5" customWidth="1"/>
    <col min="2060" max="2060" width="9" style="5" customWidth="1"/>
    <col min="2061" max="2061" width="9.42578125" style="5" customWidth="1"/>
    <col min="2062" max="2065" width="0" style="5" hidden="1" customWidth="1"/>
    <col min="2066" max="2067" width="2.28515625" style="5" customWidth="1"/>
    <col min="2068" max="2304" width="9.140625" style="5"/>
    <col min="2305" max="2305" width="10.7109375" style="5" customWidth="1"/>
    <col min="2306" max="2306" width="37.42578125" style="5" customWidth="1"/>
    <col min="2307" max="2307" width="3.42578125" style="5" customWidth="1"/>
    <col min="2308" max="2308" width="2.5703125" style="5" customWidth="1"/>
    <col min="2309" max="2309" width="5.85546875" style="5" customWidth="1"/>
    <col min="2310" max="2310" width="6.28515625" style="5" customWidth="1"/>
    <col min="2311" max="2311" width="9" style="5" customWidth="1"/>
    <col min="2312" max="2313" width="6.5703125" style="5" customWidth="1"/>
    <col min="2314" max="2314" width="7.140625" style="5" customWidth="1"/>
    <col min="2315" max="2315" width="9.7109375" style="5" customWidth="1"/>
    <col min="2316" max="2316" width="9" style="5" customWidth="1"/>
    <col min="2317" max="2317" width="9.42578125" style="5" customWidth="1"/>
    <col min="2318" max="2321" width="0" style="5" hidden="1" customWidth="1"/>
    <col min="2322" max="2323" width="2.28515625" style="5" customWidth="1"/>
    <col min="2324" max="2560" width="9.140625" style="5"/>
    <col min="2561" max="2561" width="10.7109375" style="5" customWidth="1"/>
    <col min="2562" max="2562" width="37.42578125" style="5" customWidth="1"/>
    <col min="2563" max="2563" width="3.42578125" style="5" customWidth="1"/>
    <col min="2564" max="2564" width="2.5703125" style="5" customWidth="1"/>
    <col min="2565" max="2565" width="5.85546875" style="5" customWidth="1"/>
    <col min="2566" max="2566" width="6.28515625" style="5" customWidth="1"/>
    <col min="2567" max="2567" width="9" style="5" customWidth="1"/>
    <col min="2568" max="2569" width="6.5703125" style="5" customWidth="1"/>
    <col min="2570" max="2570" width="7.140625" style="5" customWidth="1"/>
    <col min="2571" max="2571" width="9.7109375" style="5" customWidth="1"/>
    <col min="2572" max="2572" width="9" style="5" customWidth="1"/>
    <col min="2573" max="2573" width="9.42578125" style="5" customWidth="1"/>
    <col min="2574" max="2577" width="0" style="5" hidden="1" customWidth="1"/>
    <col min="2578" max="2579" width="2.28515625" style="5" customWidth="1"/>
    <col min="2580" max="2816" width="9.140625" style="5"/>
    <col min="2817" max="2817" width="10.7109375" style="5" customWidth="1"/>
    <col min="2818" max="2818" width="37.42578125" style="5" customWidth="1"/>
    <col min="2819" max="2819" width="3.42578125" style="5" customWidth="1"/>
    <col min="2820" max="2820" width="2.5703125" style="5" customWidth="1"/>
    <col min="2821" max="2821" width="5.85546875" style="5" customWidth="1"/>
    <col min="2822" max="2822" width="6.28515625" style="5" customWidth="1"/>
    <col min="2823" max="2823" width="9" style="5" customWidth="1"/>
    <col min="2824" max="2825" width="6.5703125" style="5" customWidth="1"/>
    <col min="2826" max="2826" width="7.140625" style="5" customWidth="1"/>
    <col min="2827" max="2827" width="9.7109375" style="5" customWidth="1"/>
    <col min="2828" max="2828" width="9" style="5" customWidth="1"/>
    <col min="2829" max="2829" width="9.42578125" style="5" customWidth="1"/>
    <col min="2830" max="2833" width="0" style="5" hidden="1" customWidth="1"/>
    <col min="2834" max="2835" width="2.28515625" style="5" customWidth="1"/>
    <col min="2836" max="3072" width="9.140625" style="5"/>
    <col min="3073" max="3073" width="10.7109375" style="5" customWidth="1"/>
    <col min="3074" max="3074" width="37.42578125" style="5" customWidth="1"/>
    <col min="3075" max="3075" width="3.42578125" style="5" customWidth="1"/>
    <col min="3076" max="3076" width="2.5703125" style="5" customWidth="1"/>
    <col min="3077" max="3077" width="5.85546875" style="5" customWidth="1"/>
    <col min="3078" max="3078" width="6.28515625" style="5" customWidth="1"/>
    <col min="3079" max="3079" width="9" style="5" customWidth="1"/>
    <col min="3080" max="3081" width="6.5703125" style="5" customWidth="1"/>
    <col min="3082" max="3082" width="7.140625" style="5" customWidth="1"/>
    <col min="3083" max="3083" width="9.7109375" style="5" customWidth="1"/>
    <col min="3084" max="3084" width="9" style="5" customWidth="1"/>
    <col min="3085" max="3085" width="9.42578125" style="5" customWidth="1"/>
    <col min="3086" max="3089" width="0" style="5" hidden="1" customWidth="1"/>
    <col min="3090" max="3091" width="2.28515625" style="5" customWidth="1"/>
    <col min="3092" max="3328" width="9.140625" style="5"/>
    <col min="3329" max="3329" width="10.7109375" style="5" customWidth="1"/>
    <col min="3330" max="3330" width="37.42578125" style="5" customWidth="1"/>
    <col min="3331" max="3331" width="3.42578125" style="5" customWidth="1"/>
    <col min="3332" max="3332" width="2.5703125" style="5" customWidth="1"/>
    <col min="3333" max="3333" width="5.85546875" style="5" customWidth="1"/>
    <col min="3334" max="3334" width="6.28515625" style="5" customWidth="1"/>
    <col min="3335" max="3335" width="9" style="5" customWidth="1"/>
    <col min="3336" max="3337" width="6.5703125" style="5" customWidth="1"/>
    <col min="3338" max="3338" width="7.140625" style="5" customWidth="1"/>
    <col min="3339" max="3339" width="9.7109375" style="5" customWidth="1"/>
    <col min="3340" max="3340" width="9" style="5" customWidth="1"/>
    <col min="3341" max="3341" width="9.42578125" style="5" customWidth="1"/>
    <col min="3342" max="3345" width="0" style="5" hidden="1" customWidth="1"/>
    <col min="3346" max="3347" width="2.28515625" style="5" customWidth="1"/>
    <col min="3348" max="3584" width="9.140625" style="5"/>
    <col min="3585" max="3585" width="10.7109375" style="5" customWidth="1"/>
    <col min="3586" max="3586" width="37.42578125" style="5" customWidth="1"/>
    <col min="3587" max="3587" width="3.42578125" style="5" customWidth="1"/>
    <col min="3588" max="3588" width="2.5703125" style="5" customWidth="1"/>
    <col min="3589" max="3589" width="5.85546875" style="5" customWidth="1"/>
    <col min="3590" max="3590" width="6.28515625" style="5" customWidth="1"/>
    <col min="3591" max="3591" width="9" style="5" customWidth="1"/>
    <col min="3592" max="3593" width="6.5703125" style="5" customWidth="1"/>
    <col min="3594" max="3594" width="7.140625" style="5" customWidth="1"/>
    <col min="3595" max="3595" width="9.7109375" style="5" customWidth="1"/>
    <col min="3596" max="3596" width="9" style="5" customWidth="1"/>
    <col min="3597" max="3597" width="9.42578125" style="5" customWidth="1"/>
    <col min="3598" max="3601" width="0" style="5" hidden="1" customWidth="1"/>
    <col min="3602" max="3603" width="2.28515625" style="5" customWidth="1"/>
    <col min="3604" max="3840" width="9.140625" style="5"/>
    <col min="3841" max="3841" width="10.7109375" style="5" customWidth="1"/>
    <col min="3842" max="3842" width="37.42578125" style="5" customWidth="1"/>
    <col min="3843" max="3843" width="3.42578125" style="5" customWidth="1"/>
    <col min="3844" max="3844" width="2.5703125" style="5" customWidth="1"/>
    <col min="3845" max="3845" width="5.85546875" style="5" customWidth="1"/>
    <col min="3846" max="3846" width="6.28515625" style="5" customWidth="1"/>
    <col min="3847" max="3847" width="9" style="5" customWidth="1"/>
    <col min="3848" max="3849" width="6.5703125" style="5" customWidth="1"/>
    <col min="3850" max="3850" width="7.140625" style="5" customWidth="1"/>
    <col min="3851" max="3851" width="9.7109375" style="5" customWidth="1"/>
    <col min="3852" max="3852" width="9" style="5" customWidth="1"/>
    <col min="3853" max="3853" width="9.42578125" style="5" customWidth="1"/>
    <col min="3854" max="3857" width="0" style="5" hidden="1" customWidth="1"/>
    <col min="3858" max="3859" width="2.28515625" style="5" customWidth="1"/>
    <col min="3860" max="4096" width="9.140625" style="5"/>
    <col min="4097" max="4097" width="10.7109375" style="5" customWidth="1"/>
    <col min="4098" max="4098" width="37.42578125" style="5" customWidth="1"/>
    <col min="4099" max="4099" width="3.42578125" style="5" customWidth="1"/>
    <col min="4100" max="4100" width="2.5703125" style="5" customWidth="1"/>
    <col min="4101" max="4101" width="5.85546875" style="5" customWidth="1"/>
    <col min="4102" max="4102" width="6.28515625" style="5" customWidth="1"/>
    <col min="4103" max="4103" width="9" style="5" customWidth="1"/>
    <col min="4104" max="4105" width="6.5703125" style="5" customWidth="1"/>
    <col min="4106" max="4106" width="7.140625" style="5" customWidth="1"/>
    <col min="4107" max="4107" width="9.7109375" style="5" customWidth="1"/>
    <col min="4108" max="4108" width="9" style="5" customWidth="1"/>
    <col min="4109" max="4109" width="9.42578125" style="5" customWidth="1"/>
    <col min="4110" max="4113" width="0" style="5" hidden="1" customWidth="1"/>
    <col min="4114" max="4115" width="2.28515625" style="5" customWidth="1"/>
    <col min="4116" max="4352" width="9.140625" style="5"/>
    <col min="4353" max="4353" width="10.7109375" style="5" customWidth="1"/>
    <col min="4354" max="4354" width="37.42578125" style="5" customWidth="1"/>
    <col min="4355" max="4355" width="3.42578125" style="5" customWidth="1"/>
    <col min="4356" max="4356" width="2.5703125" style="5" customWidth="1"/>
    <col min="4357" max="4357" width="5.85546875" style="5" customWidth="1"/>
    <col min="4358" max="4358" width="6.28515625" style="5" customWidth="1"/>
    <col min="4359" max="4359" width="9" style="5" customWidth="1"/>
    <col min="4360" max="4361" width="6.5703125" style="5" customWidth="1"/>
    <col min="4362" max="4362" width="7.140625" style="5" customWidth="1"/>
    <col min="4363" max="4363" width="9.7109375" style="5" customWidth="1"/>
    <col min="4364" max="4364" width="9" style="5" customWidth="1"/>
    <col min="4365" max="4365" width="9.42578125" style="5" customWidth="1"/>
    <col min="4366" max="4369" width="0" style="5" hidden="1" customWidth="1"/>
    <col min="4370" max="4371" width="2.28515625" style="5" customWidth="1"/>
    <col min="4372" max="4608" width="9.140625" style="5"/>
    <col min="4609" max="4609" width="10.7109375" style="5" customWidth="1"/>
    <col min="4610" max="4610" width="37.42578125" style="5" customWidth="1"/>
    <col min="4611" max="4611" width="3.42578125" style="5" customWidth="1"/>
    <col min="4612" max="4612" width="2.5703125" style="5" customWidth="1"/>
    <col min="4613" max="4613" width="5.85546875" style="5" customWidth="1"/>
    <col min="4614" max="4614" width="6.28515625" style="5" customWidth="1"/>
    <col min="4615" max="4615" width="9" style="5" customWidth="1"/>
    <col min="4616" max="4617" width="6.5703125" style="5" customWidth="1"/>
    <col min="4618" max="4618" width="7.140625" style="5" customWidth="1"/>
    <col min="4619" max="4619" width="9.7109375" style="5" customWidth="1"/>
    <col min="4620" max="4620" width="9" style="5" customWidth="1"/>
    <col min="4621" max="4621" width="9.42578125" style="5" customWidth="1"/>
    <col min="4622" max="4625" width="0" style="5" hidden="1" customWidth="1"/>
    <col min="4626" max="4627" width="2.28515625" style="5" customWidth="1"/>
    <col min="4628" max="4864" width="9.140625" style="5"/>
    <col min="4865" max="4865" width="10.7109375" style="5" customWidth="1"/>
    <col min="4866" max="4866" width="37.42578125" style="5" customWidth="1"/>
    <col min="4867" max="4867" width="3.42578125" style="5" customWidth="1"/>
    <col min="4868" max="4868" width="2.5703125" style="5" customWidth="1"/>
    <col min="4869" max="4869" width="5.85546875" style="5" customWidth="1"/>
    <col min="4870" max="4870" width="6.28515625" style="5" customWidth="1"/>
    <col min="4871" max="4871" width="9" style="5" customWidth="1"/>
    <col min="4872" max="4873" width="6.5703125" style="5" customWidth="1"/>
    <col min="4874" max="4874" width="7.140625" style="5" customWidth="1"/>
    <col min="4875" max="4875" width="9.7109375" style="5" customWidth="1"/>
    <col min="4876" max="4876" width="9" style="5" customWidth="1"/>
    <col min="4877" max="4877" width="9.42578125" style="5" customWidth="1"/>
    <col min="4878" max="4881" width="0" style="5" hidden="1" customWidth="1"/>
    <col min="4882" max="4883" width="2.28515625" style="5" customWidth="1"/>
    <col min="4884" max="5120" width="9.140625" style="5"/>
    <col min="5121" max="5121" width="10.7109375" style="5" customWidth="1"/>
    <col min="5122" max="5122" width="37.42578125" style="5" customWidth="1"/>
    <col min="5123" max="5123" width="3.42578125" style="5" customWidth="1"/>
    <col min="5124" max="5124" width="2.5703125" style="5" customWidth="1"/>
    <col min="5125" max="5125" width="5.85546875" style="5" customWidth="1"/>
    <col min="5126" max="5126" width="6.28515625" style="5" customWidth="1"/>
    <col min="5127" max="5127" width="9" style="5" customWidth="1"/>
    <col min="5128" max="5129" width="6.5703125" style="5" customWidth="1"/>
    <col min="5130" max="5130" width="7.140625" style="5" customWidth="1"/>
    <col min="5131" max="5131" width="9.7109375" style="5" customWidth="1"/>
    <col min="5132" max="5132" width="9" style="5" customWidth="1"/>
    <col min="5133" max="5133" width="9.42578125" style="5" customWidth="1"/>
    <col min="5134" max="5137" width="0" style="5" hidden="1" customWidth="1"/>
    <col min="5138" max="5139" width="2.28515625" style="5" customWidth="1"/>
    <col min="5140" max="5376" width="9.140625" style="5"/>
    <col min="5377" max="5377" width="10.7109375" style="5" customWidth="1"/>
    <col min="5378" max="5378" width="37.42578125" style="5" customWidth="1"/>
    <col min="5379" max="5379" width="3.42578125" style="5" customWidth="1"/>
    <col min="5380" max="5380" width="2.5703125" style="5" customWidth="1"/>
    <col min="5381" max="5381" width="5.85546875" style="5" customWidth="1"/>
    <col min="5382" max="5382" width="6.28515625" style="5" customWidth="1"/>
    <col min="5383" max="5383" width="9" style="5" customWidth="1"/>
    <col min="5384" max="5385" width="6.5703125" style="5" customWidth="1"/>
    <col min="5386" max="5386" width="7.140625" style="5" customWidth="1"/>
    <col min="5387" max="5387" width="9.7109375" style="5" customWidth="1"/>
    <col min="5388" max="5388" width="9" style="5" customWidth="1"/>
    <col min="5389" max="5389" width="9.42578125" style="5" customWidth="1"/>
    <col min="5390" max="5393" width="0" style="5" hidden="1" customWidth="1"/>
    <col min="5394" max="5395" width="2.28515625" style="5" customWidth="1"/>
    <col min="5396" max="5632" width="9.140625" style="5"/>
    <col min="5633" max="5633" width="10.7109375" style="5" customWidth="1"/>
    <col min="5634" max="5634" width="37.42578125" style="5" customWidth="1"/>
    <col min="5635" max="5635" width="3.42578125" style="5" customWidth="1"/>
    <col min="5636" max="5636" width="2.5703125" style="5" customWidth="1"/>
    <col min="5637" max="5637" width="5.85546875" style="5" customWidth="1"/>
    <col min="5638" max="5638" width="6.28515625" style="5" customWidth="1"/>
    <col min="5639" max="5639" width="9" style="5" customWidth="1"/>
    <col min="5640" max="5641" width="6.5703125" style="5" customWidth="1"/>
    <col min="5642" max="5642" width="7.140625" style="5" customWidth="1"/>
    <col min="5643" max="5643" width="9.7109375" style="5" customWidth="1"/>
    <col min="5644" max="5644" width="9" style="5" customWidth="1"/>
    <col min="5645" max="5645" width="9.42578125" style="5" customWidth="1"/>
    <col min="5646" max="5649" width="0" style="5" hidden="1" customWidth="1"/>
    <col min="5650" max="5651" width="2.28515625" style="5" customWidth="1"/>
    <col min="5652" max="5888" width="9.140625" style="5"/>
    <col min="5889" max="5889" width="10.7109375" style="5" customWidth="1"/>
    <col min="5890" max="5890" width="37.42578125" style="5" customWidth="1"/>
    <col min="5891" max="5891" width="3.42578125" style="5" customWidth="1"/>
    <col min="5892" max="5892" width="2.5703125" style="5" customWidth="1"/>
    <col min="5893" max="5893" width="5.85546875" style="5" customWidth="1"/>
    <col min="5894" max="5894" width="6.28515625" style="5" customWidth="1"/>
    <col min="5895" max="5895" width="9" style="5" customWidth="1"/>
    <col min="5896" max="5897" width="6.5703125" style="5" customWidth="1"/>
    <col min="5898" max="5898" width="7.140625" style="5" customWidth="1"/>
    <col min="5899" max="5899" width="9.7109375" style="5" customWidth="1"/>
    <col min="5900" max="5900" width="9" style="5" customWidth="1"/>
    <col min="5901" max="5901" width="9.42578125" style="5" customWidth="1"/>
    <col min="5902" max="5905" width="0" style="5" hidden="1" customWidth="1"/>
    <col min="5906" max="5907" width="2.28515625" style="5" customWidth="1"/>
    <col min="5908" max="6144" width="9.140625" style="5"/>
    <col min="6145" max="6145" width="10.7109375" style="5" customWidth="1"/>
    <col min="6146" max="6146" width="37.42578125" style="5" customWidth="1"/>
    <col min="6147" max="6147" width="3.42578125" style="5" customWidth="1"/>
    <col min="6148" max="6148" width="2.5703125" style="5" customWidth="1"/>
    <col min="6149" max="6149" width="5.85546875" style="5" customWidth="1"/>
    <col min="6150" max="6150" width="6.28515625" style="5" customWidth="1"/>
    <col min="6151" max="6151" width="9" style="5" customWidth="1"/>
    <col min="6152" max="6153" width="6.5703125" style="5" customWidth="1"/>
    <col min="6154" max="6154" width="7.140625" style="5" customWidth="1"/>
    <col min="6155" max="6155" width="9.7109375" style="5" customWidth="1"/>
    <col min="6156" max="6156" width="9" style="5" customWidth="1"/>
    <col min="6157" max="6157" width="9.42578125" style="5" customWidth="1"/>
    <col min="6158" max="6161" width="0" style="5" hidden="1" customWidth="1"/>
    <col min="6162" max="6163" width="2.28515625" style="5" customWidth="1"/>
    <col min="6164" max="6400" width="9.140625" style="5"/>
    <col min="6401" max="6401" width="10.7109375" style="5" customWidth="1"/>
    <col min="6402" max="6402" width="37.42578125" style="5" customWidth="1"/>
    <col min="6403" max="6403" width="3.42578125" style="5" customWidth="1"/>
    <col min="6404" max="6404" width="2.5703125" style="5" customWidth="1"/>
    <col min="6405" max="6405" width="5.85546875" style="5" customWidth="1"/>
    <col min="6406" max="6406" width="6.28515625" style="5" customWidth="1"/>
    <col min="6407" max="6407" width="9" style="5" customWidth="1"/>
    <col min="6408" max="6409" width="6.5703125" style="5" customWidth="1"/>
    <col min="6410" max="6410" width="7.140625" style="5" customWidth="1"/>
    <col min="6411" max="6411" width="9.7109375" style="5" customWidth="1"/>
    <col min="6412" max="6412" width="9" style="5" customWidth="1"/>
    <col min="6413" max="6413" width="9.42578125" style="5" customWidth="1"/>
    <col min="6414" max="6417" width="0" style="5" hidden="1" customWidth="1"/>
    <col min="6418" max="6419" width="2.28515625" style="5" customWidth="1"/>
    <col min="6420" max="6656" width="9.140625" style="5"/>
    <col min="6657" max="6657" width="10.7109375" style="5" customWidth="1"/>
    <col min="6658" max="6658" width="37.42578125" style="5" customWidth="1"/>
    <col min="6659" max="6659" width="3.42578125" style="5" customWidth="1"/>
    <col min="6660" max="6660" width="2.5703125" style="5" customWidth="1"/>
    <col min="6661" max="6661" width="5.85546875" style="5" customWidth="1"/>
    <col min="6662" max="6662" width="6.28515625" style="5" customWidth="1"/>
    <col min="6663" max="6663" width="9" style="5" customWidth="1"/>
    <col min="6664" max="6665" width="6.5703125" style="5" customWidth="1"/>
    <col min="6666" max="6666" width="7.140625" style="5" customWidth="1"/>
    <col min="6667" max="6667" width="9.7109375" style="5" customWidth="1"/>
    <col min="6668" max="6668" width="9" style="5" customWidth="1"/>
    <col min="6669" max="6669" width="9.42578125" style="5" customWidth="1"/>
    <col min="6670" max="6673" width="0" style="5" hidden="1" customWidth="1"/>
    <col min="6674" max="6675" width="2.28515625" style="5" customWidth="1"/>
    <col min="6676" max="6912" width="9.140625" style="5"/>
    <col min="6913" max="6913" width="10.7109375" style="5" customWidth="1"/>
    <col min="6914" max="6914" width="37.42578125" style="5" customWidth="1"/>
    <col min="6915" max="6915" width="3.42578125" style="5" customWidth="1"/>
    <col min="6916" max="6916" width="2.5703125" style="5" customWidth="1"/>
    <col min="6917" max="6917" width="5.85546875" style="5" customWidth="1"/>
    <col min="6918" max="6918" width="6.28515625" style="5" customWidth="1"/>
    <col min="6919" max="6919" width="9" style="5" customWidth="1"/>
    <col min="6920" max="6921" width="6.5703125" style="5" customWidth="1"/>
    <col min="6922" max="6922" width="7.140625" style="5" customWidth="1"/>
    <col min="6923" max="6923" width="9.7109375" style="5" customWidth="1"/>
    <col min="6924" max="6924" width="9" style="5" customWidth="1"/>
    <col min="6925" max="6925" width="9.42578125" style="5" customWidth="1"/>
    <col min="6926" max="6929" width="0" style="5" hidden="1" customWidth="1"/>
    <col min="6930" max="6931" width="2.28515625" style="5" customWidth="1"/>
    <col min="6932" max="7168" width="9.140625" style="5"/>
    <col min="7169" max="7169" width="10.7109375" style="5" customWidth="1"/>
    <col min="7170" max="7170" width="37.42578125" style="5" customWidth="1"/>
    <col min="7171" max="7171" width="3.42578125" style="5" customWidth="1"/>
    <col min="7172" max="7172" width="2.5703125" style="5" customWidth="1"/>
    <col min="7173" max="7173" width="5.85546875" style="5" customWidth="1"/>
    <col min="7174" max="7174" width="6.28515625" style="5" customWidth="1"/>
    <col min="7175" max="7175" width="9" style="5" customWidth="1"/>
    <col min="7176" max="7177" width="6.5703125" style="5" customWidth="1"/>
    <col min="7178" max="7178" width="7.140625" style="5" customWidth="1"/>
    <col min="7179" max="7179" width="9.7109375" style="5" customWidth="1"/>
    <col min="7180" max="7180" width="9" style="5" customWidth="1"/>
    <col min="7181" max="7181" width="9.42578125" style="5" customWidth="1"/>
    <col min="7182" max="7185" width="0" style="5" hidden="1" customWidth="1"/>
    <col min="7186" max="7187" width="2.28515625" style="5" customWidth="1"/>
    <col min="7188" max="7424" width="9.140625" style="5"/>
    <col min="7425" max="7425" width="10.7109375" style="5" customWidth="1"/>
    <col min="7426" max="7426" width="37.42578125" style="5" customWidth="1"/>
    <col min="7427" max="7427" width="3.42578125" style="5" customWidth="1"/>
    <col min="7428" max="7428" width="2.5703125" style="5" customWidth="1"/>
    <col min="7429" max="7429" width="5.85546875" style="5" customWidth="1"/>
    <col min="7430" max="7430" width="6.28515625" style="5" customWidth="1"/>
    <col min="7431" max="7431" width="9" style="5" customWidth="1"/>
    <col min="7432" max="7433" width="6.5703125" style="5" customWidth="1"/>
    <col min="7434" max="7434" width="7.140625" style="5" customWidth="1"/>
    <col min="7435" max="7435" width="9.7109375" style="5" customWidth="1"/>
    <col min="7436" max="7436" width="9" style="5" customWidth="1"/>
    <col min="7437" max="7437" width="9.42578125" style="5" customWidth="1"/>
    <col min="7438" max="7441" width="0" style="5" hidden="1" customWidth="1"/>
    <col min="7442" max="7443" width="2.28515625" style="5" customWidth="1"/>
    <col min="7444" max="7680" width="9.140625" style="5"/>
    <col min="7681" max="7681" width="10.7109375" style="5" customWidth="1"/>
    <col min="7682" max="7682" width="37.42578125" style="5" customWidth="1"/>
    <col min="7683" max="7683" width="3.42578125" style="5" customWidth="1"/>
    <col min="7684" max="7684" width="2.5703125" style="5" customWidth="1"/>
    <col min="7685" max="7685" width="5.85546875" style="5" customWidth="1"/>
    <col min="7686" max="7686" width="6.28515625" style="5" customWidth="1"/>
    <col min="7687" max="7687" width="9" style="5" customWidth="1"/>
    <col min="7688" max="7689" width="6.5703125" style="5" customWidth="1"/>
    <col min="7690" max="7690" width="7.140625" style="5" customWidth="1"/>
    <col min="7691" max="7691" width="9.7109375" style="5" customWidth="1"/>
    <col min="7692" max="7692" width="9" style="5" customWidth="1"/>
    <col min="7693" max="7693" width="9.42578125" style="5" customWidth="1"/>
    <col min="7694" max="7697" width="0" style="5" hidden="1" customWidth="1"/>
    <col min="7698" max="7699" width="2.28515625" style="5" customWidth="1"/>
    <col min="7700" max="7936" width="9.140625" style="5"/>
    <col min="7937" max="7937" width="10.7109375" style="5" customWidth="1"/>
    <col min="7938" max="7938" width="37.42578125" style="5" customWidth="1"/>
    <col min="7939" max="7939" width="3.42578125" style="5" customWidth="1"/>
    <col min="7940" max="7940" width="2.5703125" style="5" customWidth="1"/>
    <col min="7941" max="7941" width="5.85546875" style="5" customWidth="1"/>
    <col min="7942" max="7942" width="6.28515625" style="5" customWidth="1"/>
    <col min="7943" max="7943" width="9" style="5" customWidth="1"/>
    <col min="7944" max="7945" width="6.5703125" style="5" customWidth="1"/>
    <col min="7946" max="7946" width="7.140625" style="5" customWidth="1"/>
    <col min="7947" max="7947" width="9.7109375" style="5" customWidth="1"/>
    <col min="7948" max="7948" width="9" style="5" customWidth="1"/>
    <col min="7949" max="7949" width="9.42578125" style="5" customWidth="1"/>
    <col min="7950" max="7953" width="0" style="5" hidden="1" customWidth="1"/>
    <col min="7954" max="7955" width="2.28515625" style="5" customWidth="1"/>
    <col min="7956" max="8192" width="9.140625" style="5"/>
    <col min="8193" max="8193" width="10.7109375" style="5" customWidth="1"/>
    <col min="8194" max="8194" width="37.42578125" style="5" customWidth="1"/>
    <col min="8195" max="8195" width="3.42578125" style="5" customWidth="1"/>
    <col min="8196" max="8196" width="2.5703125" style="5" customWidth="1"/>
    <col min="8197" max="8197" width="5.85546875" style="5" customWidth="1"/>
    <col min="8198" max="8198" width="6.28515625" style="5" customWidth="1"/>
    <col min="8199" max="8199" width="9" style="5" customWidth="1"/>
    <col min="8200" max="8201" width="6.5703125" style="5" customWidth="1"/>
    <col min="8202" max="8202" width="7.140625" style="5" customWidth="1"/>
    <col min="8203" max="8203" width="9.7109375" style="5" customWidth="1"/>
    <col min="8204" max="8204" width="9" style="5" customWidth="1"/>
    <col min="8205" max="8205" width="9.42578125" style="5" customWidth="1"/>
    <col min="8206" max="8209" width="0" style="5" hidden="1" customWidth="1"/>
    <col min="8210" max="8211" width="2.28515625" style="5" customWidth="1"/>
    <col min="8212" max="8448" width="9.140625" style="5"/>
    <col min="8449" max="8449" width="10.7109375" style="5" customWidth="1"/>
    <col min="8450" max="8450" width="37.42578125" style="5" customWidth="1"/>
    <col min="8451" max="8451" width="3.42578125" style="5" customWidth="1"/>
    <col min="8452" max="8452" width="2.5703125" style="5" customWidth="1"/>
    <col min="8453" max="8453" width="5.85546875" style="5" customWidth="1"/>
    <col min="8454" max="8454" width="6.28515625" style="5" customWidth="1"/>
    <col min="8455" max="8455" width="9" style="5" customWidth="1"/>
    <col min="8456" max="8457" width="6.5703125" style="5" customWidth="1"/>
    <col min="8458" max="8458" width="7.140625" style="5" customWidth="1"/>
    <col min="8459" max="8459" width="9.7109375" style="5" customWidth="1"/>
    <col min="8460" max="8460" width="9" style="5" customWidth="1"/>
    <col min="8461" max="8461" width="9.42578125" style="5" customWidth="1"/>
    <col min="8462" max="8465" width="0" style="5" hidden="1" customWidth="1"/>
    <col min="8466" max="8467" width="2.28515625" style="5" customWidth="1"/>
    <col min="8468" max="8704" width="9.140625" style="5"/>
    <col min="8705" max="8705" width="10.7109375" style="5" customWidth="1"/>
    <col min="8706" max="8706" width="37.42578125" style="5" customWidth="1"/>
    <col min="8707" max="8707" width="3.42578125" style="5" customWidth="1"/>
    <col min="8708" max="8708" width="2.5703125" style="5" customWidth="1"/>
    <col min="8709" max="8709" width="5.85546875" style="5" customWidth="1"/>
    <col min="8710" max="8710" width="6.28515625" style="5" customWidth="1"/>
    <col min="8711" max="8711" width="9" style="5" customWidth="1"/>
    <col min="8712" max="8713" width="6.5703125" style="5" customWidth="1"/>
    <col min="8714" max="8714" width="7.140625" style="5" customWidth="1"/>
    <col min="8715" max="8715" width="9.7109375" style="5" customWidth="1"/>
    <col min="8716" max="8716" width="9" style="5" customWidth="1"/>
    <col min="8717" max="8717" width="9.42578125" style="5" customWidth="1"/>
    <col min="8718" max="8721" width="0" style="5" hidden="1" customWidth="1"/>
    <col min="8722" max="8723" width="2.28515625" style="5" customWidth="1"/>
    <col min="8724" max="8960" width="9.140625" style="5"/>
    <col min="8961" max="8961" width="10.7109375" style="5" customWidth="1"/>
    <col min="8962" max="8962" width="37.42578125" style="5" customWidth="1"/>
    <col min="8963" max="8963" width="3.42578125" style="5" customWidth="1"/>
    <col min="8964" max="8964" width="2.5703125" style="5" customWidth="1"/>
    <col min="8965" max="8965" width="5.85546875" style="5" customWidth="1"/>
    <col min="8966" max="8966" width="6.28515625" style="5" customWidth="1"/>
    <col min="8967" max="8967" width="9" style="5" customWidth="1"/>
    <col min="8968" max="8969" width="6.5703125" style="5" customWidth="1"/>
    <col min="8970" max="8970" width="7.140625" style="5" customWidth="1"/>
    <col min="8971" max="8971" width="9.7109375" style="5" customWidth="1"/>
    <col min="8972" max="8972" width="9" style="5" customWidth="1"/>
    <col min="8973" max="8973" width="9.42578125" style="5" customWidth="1"/>
    <col min="8974" max="8977" width="0" style="5" hidden="1" customWidth="1"/>
    <col min="8978" max="8979" width="2.28515625" style="5" customWidth="1"/>
    <col min="8980" max="9216" width="9.140625" style="5"/>
    <col min="9217" max="9217" width="10.7109375" style="5" customWidth="1"/>
    <col min="9218" max="9218" width="37.42578125" style="5" customWidth="1"/>
    <col min="9219" max="9219" width="3.42578125" style="5" customWidth="1"/>
    <col min="9220" max="9220" width="2.5703125" style="5" customWidth="1"/>
    <col min="9221" max="9221" width="5.85546875" style="5" customWidth="1"/>
    <col min="9222" max="9222" width="6.28515625" style="5" customWidth="1"/>
    <col min="9223" max="9223" width="9" style="5" customWidth="1"/>
    <col min="9224" max="9225" width="6.5703125" style="5" customWidth="1"/>
    <col min="9226" max="9226" width="7.140625" style="5" customWidth="1"/>
    <col min="9227" max="9227" width="9.7109375" style="5" customWidth="1"/>
    <col min="9228" max="9228" width="9" style="5" customWidth="1"/>
    <col min="9229" max="9229" width="9.42578125" style="5" customWidth="1"/>
    <col min="9230" max="9233" width="0" style="5" hidden="1" customWidth="1"/>
    <col min="9234" max="9235" width="2.28515625" style="5" customWidth="1"/>
    <col min="9236" max="9472" width="9.140625" style="5"/>
    <col min="9473" max="9473" width="10.7109375" style="5" customWidth="1"/>
    <col min="9474" max="9474" width="37.42578125" style="5" customWidth="1"/>
    <col min="9475" max="9475" width="3.42578125" style="5" customWidth="1"/>
    <col min="9476" max="9476" width="2.5703125" style="5" customWidth="1"/>
    <col min="9477" max="9477" width="5.85546875" style="5" customWidth="1"/>
    <col min="9478" max="9478" width="6.28515625" style="5" customWidth="1"/>
    <col min="9479" max="9479" width="9" style="5" customWidth="1"/>
    <col min="9480" max="9481" width="6.5703125" style="5" customWidth="1"/>
    <col min="9482" max="9482" width="7.140625" style="5" customWidth="1"/>
    <col min="9483" max="9483" width="9.7109375" style="5" customWidth="1"/>
    <col min="9484" max="9484" width="9" style="5" customWidth="1"/>
    <col min="9485" max="9485" width="9.42578125" style="5" customWidth="1"/>
    <col min="9486" max="9489" width="0" style="5" hidden="1" customWidth="1"/>
    <col min="9490" max="9491" width="2.28515625" style="5" customWidth="1"/>
    <col min="9492" max="9728" width="9.140625" style="5"/>
    <col min="9729" max="9729" width="10.7109375" style="5" customWidth="1"/>
    <col min="9730" max="9730" width="37.42578125" style="5" customWidth="1"/>
    <col min="9731" max="9731" width="3.42578125" style="5" customWidth="1"/>
    <col min="9732" max="9732" width="2.5703125" style="5" customWidth="1"/>
    <col min="9733" max="9733" width="5.85546875" style="5" customWidth="1"/>
    <col min="9734" max="9734" width="6.28515625" style="5" customWidth="1"/>
    <col min="9735" max="9735" width="9" style="5" customWidth="1"/>
    <col min="9736" max="9737" width="6.5703125" style="5" customWidth="1"/>
    <col min="9738" max="9738" width="7.140625" style="5" customWidth="1"/>
    <col min="9739" max="9739" width="9.7109375" style="5" customWidth="1"/>
    <col min="9740" max="9740" width="9" style="5" customWidth="1"/>
    <col min="9741" max="9741" width="9.42578125" style="5" customWidth="1"/>
    <col min="9742" max="9745" width="0" style="5" hidden="1" customWidth="1"/>
    <col min="9746" max="9747" width="2.28515625" style="5" customWidth="1"/>
    <col min="9748" max="9984" width="9.140625" style="5"/>
    <col min="9985" max="9985" width="10.7109375" style="5" customWidth="1"/>
    <col min="9986" max="9986" width="37.42578125" style="5" customWidth="1"/>
    <col min="9987" max="9987" width="3.42578125" style="5" customWidth="1"/>
    <col min="9988" max="9988" width="2.5703125" style="5" customWidth="1"/>
    <col min="9989" max="9989" width="5.85546875" style="5" customWidth="1"/>
    <col min="9990" max="9990" width="6.28515625" style="5" customWidth="1"/>
    <col min="9991" max="9991" width="9" style="5" customWidth="1"/>
    <col min="9992" max="9993" width="6.5703125" style="5" customWidth="1"/>
    <col min="9994" max="9994" width="7.140625" style="5" customWidth="1"/>
    <col min="9995" max="9995" width="9.7109375" style="5" customWidth="1"/>
    <col min="9996" max="9996" width="9" style="5" customWidth="1"/>
    <col min="9997" max="9997" width="9.42578125" style="5" customWidth="1"/>
    <col min="9998" max="10001" width="0" style="5" hidden="1" customWidth="1"/>
    <col min="10002" max="10003" width="2.28515625" style="5" customWidth="1"/>
    <col min="10004" max="10240" width="9.140625" style="5"/>
    <col min="10241" max="10241" width="10.7109375" style="5" customWidth="1"/>
    <col min="10242" max="10242" width="37.42578125" style="5" customWidth="1"/>
    <col min="10243" max="10243" width="3.42578125" style="5" customWidth="1"/>
    <col min="10244" max="10244" width="2.5703125" style="5" customWidth="1"/>
    <col min="10245" max="10245" width="5.85546875" style="5" customWidth="1"/>
    <col min="10246" max="10246" width="6.28515625" style="5" customWidth="1"/>
    <col min="10247" max="10247" width="9" style="5" customWidth="1"/>
    <col min="10248" max="10249" width="6.5703125" style="5" customWidth="1"/>
    <col min="10250" max="10250" width="7.140625" style="5" customWidth="1"/>
    <col min="10251" max="10251" width="9.7109375" style="5" customWidth="1"/>
    <col min="10252" max="10252" width="9" style="5" customWidth="1"/>
    <col min="10253" max="10253" width="9.42578125" style="5" customWidth="1"/>
    <col min="10254" max="10257" width="0" style="5" hidden="1" customWidth="1"/>
    <col min="10258" max="10259" width="2.28515625" style="5" customWidth="1"/>
    <col min="10260" max="10496" width="9.140625" style="5"/>
    <col min="10497" max="10497" width="10.7109375" style="5" customWidth="1"/>
    <col min="10498" max="10498" width="37.42578125" style="5" customWidth="1"/>
    <col min="10499" max="10499" width="3.42578125" style="5" customWidth="1"/>
    <col min="10500" max="10500" width="2.5703125" style="5" customWidth="1"/>
    <col min="10501" max="10501" width="5.85546875" style="5" customWidth="1"/>
    <col min="10502" max="10502" width="6.28515625" style="5" customWidth="1"/>
    <col min="10503" max="10503" width="9" style="5" customWidth="1"/>
    <col min="10504" max="10505" width="6.5703125" style="5" customWidth="1"/>
    <col min="10506" max="10506" width="7.140625" style="5" customWidth="1"/>
    <col min="10507" max="10507" width="9.7109375" style="5" customWidth="1"/>
    <col min="10508" max="10508" width="9" style="5" customWidth="1"/>
    <col min="10509" max="10509" width="9.42578125" style="5" customWidth="1"/>
    <col min="10510" max="10513" width="0" style="5" hidden="1" customWidth="1"/>
    <col min="10514" max="10515" width="2.28515625" style="5" customWidth="1"/>
    <col min="10516" max="10752" width="9.140625" style="5"/>
    <col min="10753" max="10753" width="10.7109375" style="5" customWidth="1"/>
    <col min="10754" max="10754" width="37.42578125" style="5" customWidth="1"/>
    <col min="10755" max="10755" width="3.42578125" style="5" customWidth="1"/>
    <col min="10756" max="10756" width="2.5703125" style="5" customWidth="1"/>
    <col min="10757" max="10757" width="5.85546875" style="5" customWidth="1"/>
    <col min="10758" max="10758" width="6.28515625" style="5" customWidth="1"/>
    <col min="10759" max="10759" width="9" style="5" customWidth="1"/>
    <col min="10760" max="10761" width="6.5703125" style="5" customWidth="1"/>
    <col min="10762" max="10762" width="7.140625" style="5" customWidth="1"/>
    <col min="10763" max="10763" width="9.7109375" style="5" customWidth="1"/>
    <col min="10764" max="10764" width="9" style="5" customWidth="1"/>
    <col min="10765" max="10765" width="9.42578125" style="5" customWidth="1"/>
    <col min="10766" max="10769" width="0" style="5" hidden="1" customWidth="1"/>
    <col min="10770" max="10771" width="2.28515625" style="5" customWidth="1"/>
    <col min="10772" max="11008" width="9.140625" style="5"/>
    <col min="11009" max="11009" width="10.7109375" style="5" customWidth="1"/>
    <col min="11010" max="11010" width="37.42578125" style="5" customWidth="1"/>
    <col min="11011" max="11011" width="3.42578125" style="5" customWidth="1"/>
    <col min="11012" max="11012" width="2.5703125" style="5" customWidth="1"/>
    <col min="11013" max="11013" width="5.85546875" style="5" customWidth="1"/>
    <col min="11014" max="11014" width="6.28515625" style="5" customWidth="1"/>
    <col min="11015" max="11015" width="9" style="5" customWidth="1"/>
    <col min="11016" max="11017" width="6.5703125" style="5" customWidth="1"/>
    <col min="11018" max="11018" width="7.140625" style="5" customWidth="1"/>
    <col min="11019" max="11019" width="9.7109375" style="5" customWidth="1"/>
    <col min="11020" max="11020" width="9" style="5" customWidth="1"/>
    <col min="11021" max="11021" width="9.42578125" style="5" customWidth="1"/>
    <col min="11022" max="11025" width="0" style="5" hidden="1" customWidth="1"/>
    <col min="11026" max="11027" width="2.28515625" style="5" customWidth="1"/>
    <col min="11028" max="11264" width="9.140625" style="5"/>
    <col min="11265" max="11265" width="10.7109375" style="5" customWidth="1"/>
    <col min="11266" max="11266" width="37.42578125" style="5" customWidth="1"/>
    <col min="11267" max="11267" width="3.42578125" style="5" customWidth="1"/>
    <col min="11268" max="11268" width="2.5703125" style="5" customWidth="1"/>
    <col min="11269" max="11269" width="5.85546875" style="5" customWidth="1"/>
    <col min="11270" max="11270" width="6.28515625" style="5" customWidth="1"/>
    <col min="11271" max="11271" width="9" style="5" customWidth="1"/>
    <col min="11272" max="11273" width="6.5703125" style="5" customWidth="1"/>
    <col min="11274" max="11274" width="7.140625" style="5" customWidth="1"/>
    <col min="11275" max="11275" width="9.7109375" style="5" customWidth="1"/>
    <col min="11276" max="11276" width="9" style="5" customWidth="1"/>
    <col min="11277" max="11277" width="9.42578125" style="5" customWidth="1"/>
    <col min="11278" max="11281" width="0" style="5" hidden="1" customWidth="1"/>
    <col min="11282" max="11283" width="2.28515625" style="5" customWidth="1"/>
    <col min="11284" max="11520" width="9.140625" style="5"/>
    <col min="11521" max="11521" width="10.7109375" style="5" customWidth="1"/>
    <col min="11522" max="11522" width="37.42578125" style="5" customWidth="1"/>
    <col min="11523" max="11523" width="3.42578125" style="5" customWidth="1"/>
    <col min="11524" max="11524" width="2.5703125" style="5" customWidth="1"/>
    <col min="11525" max="11525" width="5.85546875" style="5" customWidth="1"/>
    <col min="11526" max="11526" width="6.28515625" style="5" customWidth="1"/>
    <col min="11527" max="11527" width="9" style="5" customWidth="1"/>
    <col min="11528" max="11529" width="6.5703125" style="5" customWidth="1"/>
    <col min="11530" max="11530" width="7.140625" style="5" customWidth="1"/>
    <col min="11531" max="11531" width="9.7109375" style="5" customWidth="1"/>
    <col min="11532" max="11532" width="9" style="5" customWidth="1"/>
    <col min="11533" max="11533" width="9.42578125" style="5" customWidth="1"/>
    <col min="11534" max="11537" width="0" style="5" hidden="1" customWidth="1"/>
    <col min="11538" max="11539" width="2.28515625" style="5" customWidth="1"/>
    <col min="11540" max="11776" width="9.140625" style="5"/>
    <col min="11777" max="11777" width="10.7109375" style="5" customWidth="1"/>
    <col min="11778" max="11778" width="37.42578125" style="5" customWidth="1"/>
    <col min="11779" max="11779" width="3.42578125" style="5" customWidth="1"/>
    <col min="11780" max="11780" width="2.5703125" style="5" customWidth="1"/>
    <col min="11781" max="11781" width="5.85546875" style="5" customWidth="1"/>
    <col min="11782" max="11782" width="6.28515625" style="5" customWidth="1"/>
    <col min="11783" max="11783" width="9" style="5" customWidth="1"/>
    <col min="11784" max="11785" width="6.5703125" style="5" customWidth="1"/>
    <col min="11786" max="11786" width="7.140625" style="5" customWidth="1"/>
    <col min="11787" max="11787" width="9.7109375" style="5" customWidth="1"/>
    <col min="11788" max="11788" width="9" style="5" customWidth="1"/>
    <col min="11789" max="11789" width="9.42578125" style="5" customWidth="1"/>
    <col min="11790" max="11793" width="0" style="5" hidden="1" customWidth="1"/>
    <col min="11794" max="11795" width="2.28515625" style="5" customWidth="1"/>
    <col min="11796" max="12032" width="9.140625" style="5"/>
    <col min="12033" max="12033" width="10.7109375" style="5" customWidth="1"/>
    <col min="12034" max="12034" width="37.42578125" style="5" customWidth="1"/>
    <col min="12035" max="12035" width="3.42578125" style="5" customWidth="1"/>
    <col min="12036" max="12036" width="2.5703125" style="5" customWidth="1"/>
    <col min="12037" max="12037" width="5.85546875" style="5" customWidth="1"/>
    <col min="12038" max="12038" width="6.28515625" style="5" customWidth="1"/>
    <col min="12039" max="12039" width="9" style="5" customWidth="1"/>
    <col min="12040" max="12041" width="6.5703125" style="5" customWidth="1"/>
    <col min="12042" max="12042" width="7.140625" style="5" customWidth="1"/>
    <col min="12043" max="12043" width="9.7109375" style="5" customWidth="1"/>
    <col min="12044" max="12044" width="9" style="5" customWidth="1"/>
    <col min="12045" max="12045" width="9.42578125" style="5" customWidth="1"/>
    <col min="12046" max="12049" width="0" style="5" hidden="1" customWidth="1"/>
    <col min="12050" max="12051" width="2.28515625" style="5" customWidth="1"/>
    <col min="12052" max="12288" width="9.140625" style="5"/>
    <col min="12289" max="12289" width="10.7109375" style="5" customWidth="1"/>
    <col min="12290" max="12290" width="37.42578125" style="5" customWidth="1"/>
    <col min="12291" max="12291" width="3.42578125" style="5" customWidth="1"/>
    <col min="12292" max="12292" width="2.5703125" style="5" customWidth="1"/>
    <col min="12293" max="12293" width="5.85546875" style="5" customWidth="1"/>
    <col min="12294" max="12294" width="6.28515625" style="5" customWidth="1"/>
    <col min="12295" max="12295" width="9" style="5" customWidth="1"/>
    <col min="12296" max="12297" width="6.5703125" style="5" customWidth="1"/>
    <col min="12298" max="12298" width="7.140625" style="5" customWidth="1"/>
    <col min="12299" max="12299" width="9.7109375" style="5" customWidth="1"/>
    <col min="12300" max="12300" width="9" style="5" customWidth="1"/>
    <col min="12301" max="12301" width="9.42578125" style="5" customWidth="1"/>
    <col min="12302" max="12305" width="0" style="5" hidden="1" customWidth="1"/>
    <col min="12306" max="12307" width="2.28515625" style="5" customWidth="1"/>
    <col min="12308" max="12544" width="9.140625" style="5"/>
    <col min="12545" max="12545" width="10.7109375" style="5" customWidth="1"/>
    <col min="12546" max="12546" width="37.42578125" style="5" customWidth="1"/>
    <col min="12547" max="12547" width="3.42578125" style="5" customWidth="1"/>
    <col min="12548" max="12548" width="2.5703125" style="5" customWidth="1"/>
    <col min="12549" max="12549" width="5.85546875" style="5" customWidth="1"/>
    <col min="12550" max="12550" width="6.28515625" style="5" customWidth="1"/>
    <col min="12551" max="12551" width="9" style="5" customWidth="1"/>
    <col min="12552" max="12553" width="6.5703125" style="5" customWidth="1"/>
    <col min="12554" max="12554" width="7.140625" style="5" customWidth="1"/>
    <col min="12555" max="12555" width="9.7109375" style="5" customWidth="1"/>
    <col min="12556" max="12556" width="9" style="5" customWidth="1"/>
    <col min="12557" max="12557" width="9.42578125" style="5" customWidth="1"/>
    <col min="12558" max="12561" width="0" style="5" hidden="1" customWidth="1"/>
    <col min="12562" max="12563" width="2.28515625" style="5" customWidth="1"/>
    <col min="12564" max="12800" width="9.140625" style="5"/>
    <col min="12801" max="12801" width="10.7109375" style="5" customWidth="1"/>
    <col min="12802" max="12802" width="37.42578125" style="5" customWidth="1"/>
    <col min="12803" max="12803" width="3.42578125" style="5" customWidth="1"/>
    <col min="12804" max="12804" width="2.5703125" style="5" customWidth="1"/>
    <col min="12805" max="12805" width="5.85546875" style="5" customWidth="1"/>
    <col min="12806" max="12806" width="6.28515625" style="5" customWidth="1"/>
    <col min="12807" max="12807" width="9" style="5" customWidth="1"/>
    <col min="12808" max="12809" width="6.5703125" style="5" customWidth="1"/>
    <col min="12810" max="12810" width="7.140625" style="5" customWidth="1"/>
    <col min="12811" max="12811" width="9.7109375" style="5" customWidth="1"/>
    <col min="12812" max="12812" width="9" style="5" customWidth="1"/>
    <col min="12813" max="12813" width="9.42578125" style="5" customWidth="1"/>
    <col min="12814" max="12817" width="0" style="5" hidden="1" customWidth="1"/>
    <col min="12818" max="12819" width="2.28515625" style="5" customWidth="1"/>
    <col min="12820" max="13056" width="9.140625" style="5"/>
    <col min="13057" max="13057" width="10.7109375" style="5" customWidth="1"/>
    <col min="13058" max="13058" width="37.42578125" style="5" customWidth="1"/>
    <col min="13059" max="13059" width="3.42578125" style="5" customWidth="1"/>
    <col min="13060" max="13060" width="2.5703125" style="5" customWidth="1"/>
    <col min="13061" max="13061" width="5.85546875" style="5" customWidth="1"/>
    <col min="13062" max="13062" width="6.28515625" style="5" customWidth="1"/>
    <col min="13063" max="13063" width="9" style="5" customWidth="1"/>
    <col min="13064" max="13065" width="6.5703125" style="5" customWidth="1"/>
    <col min="13066" max="13066" width="7.140625" style="5" customWidth="1"/>
    <col min="13067" max="13067" width="9.7109375" style="5" customWidth="1"/>
    <col min="13068" max="13068" width="9" style="5" customWidth="1"/>
    <col min="13069" max="13069" width="9.42578125" style="5" customWidth="1"/>
    <col min="13070" max="13073" width="0" style="5" hidden="1" customWidth="1"/>
    <col min="13074" max="13075" width="2.28515625" style="5" customWidth="1"/>
    <col min="13076" max="13312" width="9.140625" style="5"/>
    <col min="13313" max="13313" width="10.7109375" style="5" customWidth="1"/>
    <col min="13314" max="13314" width="37.42578125" style="5" customWidth="1"/>
    <col min="13315" max="13315" width="3.42578125" style="5" customWidth="1"/>
    <col min="13316" max="13316" width="2.5703125" style="5" customWidth="1"/>
    <col min="13317" max="13317" width="5.85546875" style="5" customWidth="1"/>
    <col min="13318" max="13318" width="6.28515625" style="5" customWidth="1"/>
    <col min="13319" max="13319" width="9" style="5" customWidth="1"/>
    <col min="13320" max="13321" width="6.5703125" style="5" customWidth="1"/>
    <col min="13322" max="13322" width="7.140625" style="5" customWidth="1"/>
    <col min="13323" max="13323" width="9.7109375" style="5" customWidth="1"/>
    <col min="13324" max="13324" width="9" style="5" customWidth="1"/>
    <col min="13325" max="13325" width="9.42578125" style="5" customWidth="1"/>
    <col min="13326" max="13329" width="0" style="5" hidden="1" customWidth="1"/>
    <col min="13330" max="13331" width="2.28515625" style="5" customWidth="1"/>
    <col min="13332" max="13568" width="9.140625" style="5"/>
    <col min="13569" max="13569" width="10.7109375" style="5" customWidth="1"/>
    <col min="13570" max="13570" width="37.42578125" style="5" customWidth="1"/>
    <col min="13571" max="13571" width="3.42578125" style="5" customWidth="1"/>
    <col min="13572" max="13572" width="2.5703125" style="5" customWidth="1"/>
    <col min="13573" max="13573" width="5.85546875" style="5" customWidth="1"/>
    <col min="13574" max="13574" width="6.28515625" style="5" customWidth="1"/>
    <col min="13575" max="13575" width="9" style="5" customWidth="1"/>
    <col min="13576" max="13577" width="6.5703125" style="5" customWidth="1"/>
    <col min="13578" max="13578" width="7.140625" style="5" customWidth="1"/>
    <col min="13579" max="13579" width="9.7109375" style="5" customWidth="1"/>
    <col min="13580" max="13580" width="9" style="5" customWidth="1"/>
    <col min="13581" max="13581" width="9.42578125" style="5" customWidth="1"/>
    <col min="13582" max="13585" width="0" style="5" hidden="1" customWidth="1"/>
    <col min="13586" max="13587" width="2.28515625" style="5" customWidth="1"/>
    <col min="13588" max="13824" width="9.140625" style="5"/>
    <col min="13825" max="13825" width="10.7109375" style="5" customWidth="1"/>
    <col min="13826" max="13826" width="37.42578125" style="5" customWidth="1"/>
    <col min="13827" max="13827" width="3.42578125" style="5" customWidth="1"/>
    <col min="13828" max="13828" width="2.5703125" style="5" customWidth="1"/>
    <col min="13829" max="13829" width="5.85546875" style="5" customWidth="1"/>
    <col min="13830" max="13830" width="6.28515625" style="5" customWidth="1"/>
    <col min="13831" max="13831" width="9" style="5" customWidth="1"/>
    <col min="13832" max="13833" width="6.5703125" style="5" customWidth="1"/>
    <col min="13834" max="13834" width="7.140625" style="5" customWidth="1"/>
    <col min="13835" max="13835" width="9.7109375" style="5" customWidth="1"/>
    <col min="13836" max="13836" width="9" style="5" customWidth="1"/>
    <col min="13837" max="13837" width="9.42578125" style="5" customWidth="1"/>
    <col min="13838" max="13841" width="0" style="5" hidden="1" customWidth="1"/>
    <col min="13842" max="13843" width="2.28515625" style="5" customWidth="1"/>
    <col min="13844" max="14080" width="9.140625" style="5"/>
    <col min="14081" max="14081" width="10.7109375" style="5" customWidth="1"/>
    <col min="14082" max="14082" width="37.42578125" style="5" customWidth="1"/>
    <col min="14083" max="14083" width="3.42578125" style="5" customWidth="1"/>
    <col min="14084" max="14084" width="2.5703125" style="5" customWidth="1"/>
    <col min="14085" max="14085" width="5.85546875" style="5" customWidth="1"/>
    <col min="14086" max="14086" width="6.28515625" style="5" customWidth="1"/>
    <col min="14087" max="14087" width="9" style="5" customWidth="1"/>
    <col min="14088" max="14089" width="6.5703125" style="5" customWidth="1"/>
    <col min="14090" max="14090" width="7.140625" style="5" customWidth="1"/>
    <col min="14091" max="14091" width="9.7109375" style="5" customWidth="1"/>
    <col min="14092" max="14092" width="9" style="5" customWidth="1"/>
    <col min="14093" max="14093" width="9.42578125" style="5" customWidth="1"/>
    <col min="14094" max="14097" width="0" style="5" hidden="1" customWidth="1"/>
    <col min="14098" max="14099" width="2.28515625" style="5" customWidth="1"/>
    <col min="14100" max="14336" width="9.140625" style="5"/>
    <col min="14337" max="14337" width="10.7109375" style="5" customWidth="1"/>
    <col min="14338" max="14338" width="37.42578125" style="5" customWidth="1"/>
    <col min="14339" max="14339" width="3.42578125" style="5" customWidth="1"/>
    <col min="14340" max="14340" width="2.5703125" style="5" customWidth="1"/>
    <col min="14341" max="14341" width="5.85546875" style="5" customWidth="1"/>
    <col min="14342" max="14342" width="6.28515625" style="5" customWidth="1"/>
    <col min="14343" max="14343" width="9" style="5" customWidth="1"/>
    <col min="14344" max="14345" width="6.5703125" style="5" customWidth="1"/>
    <col min="14346" max="14346" width="7.140625" style="5" customWidth="1"/>
    <col min="14347" max="14347" width="9.7109375" style="5" customWidth="1"/>
    <col min="14348" max="14348" width="9" style="5" customWidth="1"/>
    <col min="14349" max="14349" width="9.42578125" style="5" customWidth="1"/>
    <col min="14350" max="14353" width="0" style="5" hidden="1" customWidth="1"/>
    <col min="14354" max="14355" width="2.28515625" style="5" customWidth="1"/>
    <col min="14356" max="14592" width="9.140625" style="5"/>
    <col min="14593" max="14593" width="10.7109375" style="5" customWidth="1"/>
    <col min="14594" max="14594" width="37.42578125" style="5" customWidth="1"/>
    <col min="14595" max="14595" width="3.42578125" style="5" customWidth="1"/>
    <col min="14596" max="14596" width="2.5703125" style="5" customWidth="1"/>
    <col min="14597" max="14597" width="5.85546875" style="5" customWidth="1"/>
    <col min="14598" max="14598" width="6.28515625" style="5" customWidth="1"/>
    <col min="14599" max="14599" width="9" style="5" customWidth="1"/>
    <col min="14600" max="14601" width="6.5703125" style="5" customWidth="1"/>
    <col min="14602" max="14602" width="7.140625" style="5" customWidth="1"/>
    <col min="14603" max="14603" width="9.7109375" style="5" customWidth="1"/>
    <col min="14604" max="14604" width="9" style="5" customWidth="1"/>
    <col min="14605" max="14605" width="9.42578125" style="5" customWidth="1"/>
    <col min="14606" max="14609" width="0" style="5" hidden="1" customWidth="1"/>
    <col min="14610" max="14611" width="2.28515625" style="5" customWidth="1"/>
    <col min="14612" max="14848" width="9.140625" style="5"/>
    <col min="14849" max="14849" width="10.7109375" style="5" customWidth="1"/>
    <col min="14850" max="14850" width="37.42578125" style="5" customWidth="1"/>
    <col min="14851" max="14851" width="3.42578125" style="5" customWidth="1"/>
    <col min="14852" max="14852" width="2.5703125" style="5" customWidth="1"/>
    <col min="14853" max="14853" width="5.85546875" style="5" customWidth="1"/>
    <col min="14854" max="14854" width="6.28515625" style="5" customWidth="1"/>
    <col min="14855" max="14855" width="9" style="5" customWidth="1"/>
    <col min="14856" max="14857" width="6.5703125" style="5" customWidth="1"/>
    <col min="14858" max="14858" width="7.140625" style="5" customWidth="1"/>
    <col min="14859" max="14859" width="9.7109375" style="5" customWidth="1"/>
    <col min="14860" max="14860" width="9" style="5" customWidth="1"/>
    <col min="14861" max="14861" width="9.42578125" style="5" customWidth="1"/>
    <col min="14862" max="14865" width="0" style="5" hidden="1" customWidth="1"/>
    <col min="14866" max="14867" width="2.28515625" style="5" customWidth="1"/>
    <col min="14868" max="15104" width="9.140625" style="5"/>
    <col min="15105" max="15105" width="10.7109375" style="5" customWidth="1"/>
    <col min="15106" max="15106" width="37.42578125" style="5" customWidth="1"/>
    <col min="15107" max="15107" width="3.42578125" style="5" customWidth="1"/>
    <col min="15108" max="15108" width="2.5703125" style="5" customWidth="1"/>
    <col min="15109" max="15109" width="5.85546875" style="5" customWidth="1"/>
    <col min="15110" max="15110" width="6.28515625" style="5" customWidth="1"/>
    <col min="15111" max="15111" width="9" style="5" customWidth="1"/>
    <col min="15112" max="15113" width="6.5703125" style="5" customWidth="1"/>
    <col min="15114" max="15114" width="7.140625" style="5" customWidth="1"/>
    <col min="15115" max="15115" width="9.7109375" style="5" customWidth="1"/>
    <col min="15116" max="15116" width="9" style="5" customWidth="1"/>
    <col min="15117" max="15117" width="9.42578125" style="5" customWidth="1"/>
    <col min="15118" max="15121" width="0" style="5" hidden="1" customWidth="1"/>
    <col min="15122" max="15123" width="2.28515625" style="5" customWidth="1"/>
    <col min="15124" max="15360" width="9.140625" style="5"/>
    <col min="15361" max="15361" width="10.7109375" style="5" customWidth="1"/>
    <col min="15362" max="15362" width="37.42578125" style="5" customWidth="1"/>
    <col min="15363" max="15363" width="3.42578125" style="5" customWidth="1"/>
    <col min="15364" max="15364" width="2.5703125" style="5" customWidth="1"/>
    <col min="15365" max="15365" width="5.85546875" style="5" customWidth="1"/>
    <col min="15366" max="15366" width="6.28515625" style="5" customWidth="1"/>
    <col min="15367" max="15367" width="9" style="5" customWidth="1"/>
    <col min="15368" max="15369" width="6.5703125" style="5" customWidth="1"/>
    <col min="15370" max="15370" width="7.140625" style="5" customWidth="1"/>
    <col min="15371" max="15371" width="9.7109375" style="5" customWidth="1"/>
    <col min="15372" max="15372" width="9" style="5" customWidth="1"/>
    <col min="15373" max="15373" width="9.42578125" style="5" customWidth="1"/>
    <col min="15374" max="15377" width="0" style="5" hidden="1" customWidth="1"/>
    <col min="15378" max="15379" width="2.28515625" style="5" customWidth="1"/>
    <col min="15380" max="15616" width="9.140625" style="5"/>
    <col min="15617" max="15617" width="10.7109375" style="5" customWidth="1"/>
    <col min="15618" max="15618" width="37.42578125" style="5" customWidth="1"/>
    <col min="15619" max="15619" width="3.42578125" style="5" customWidth="1"/>
    <col min="15620" max="15620" width="2.5703125" style="5" customWidth="1"/>
    <col min="15621" max="15621" width="5.85546875" style="5" customWidth="1"/>
    <col min="15622" max="15622" width="6.28515625" style="5" customWidth="1"/>
    <col min="15623" max="15623" width="9" style="5" customWidth="1"/>
    <col min="15624" max="15625" width="6.5703125" style="5" customWidth="1"/>
    <col min="15626" max="15626" width="7.140625" style="5" customWidth="1"/>
    <col min="15627" max="15627" width="9.7109375" style="5" customWidth="1"/>
    <col min="15628" max="15628" width="9" style="5" customWidth="1"/>
    <col min="15629" max="15629" width="9.42578125" style="5" customWidth="1"/>
    <col min="15630" max="15633" width="0" style="5" hidden="1" customWidth="1"/>
    <col min="15634" max="15635" width="2.28515625" style="5" customWidth="1"/>
    <col min="15636" max="15872" width="9.140625" style="5"/>
    <col min="15873" max="15873" width="10.7109375" style="5" customWidth="1"/>
    <col min="15874" max="15874" width="37.42578125" style="5" customWidth="1"/>
    <col min="15875" max="15875" width="3.42578125" style="5" customWidth="1"/>
    <col min="15876" max="15876" width="2.5703125" style="5" customWidth="1"/>
    <col min="15877" max="15877" width="5.85546875" style="5" customWidth="1"/>
    <col min="15878" max="15878" width="6.28515625" style="5" customWidth="1"/>
    <col min="15879" max="15879" width="9" style="5" customWidth="1"/>
    <col min="15880" max="15881" width="6.5703125" style="5" customWidth="1"/>
    <col min="15882" max="15882" width="7.140625" style="5" customWidth="1"/>
    <col min="15883" max="15883" width="9.7109375" style="5" customWidth="1"/>
    <col min="15884" max="15884" width="9" style="5" customWidth="1"/>
    <col min="15885" max="15885" width="9.42578125" style="5" customWidth="1"/>
    <col min="15886" max="15889" width="0" style="5" hidden="1" customWidth="1"/>
    <col min="15890" max="15891" width="2.28515625" style="5" customWidth="1"/>
    <col min="15892" max="16128" width="9.140625" style="5"/>
    <col min="16129" max="16129" width="10.7109375" style="5" customWidth="1"/>
    <col min="16130" max="16130" width="37.42578125" style="5" customWidth="1"/>
    <col min="16131" max="16131" width="3.42578125" style="5" customWidth="1"/>
    <col min="16132" max="16132" width="2.5703125" style="5" customWidth="1"/>
    <col min="16133" max="16133" width="5.85546875" style="5" customWidth="1"/>
    <col min="16134" max="16134" width="6.28515625" style="5" customWidth="1"/>
    <col min="16135" max="16135" width="9" style="5" customWidth="1"/>
    <col min="16136" max="16137" width="6.5703125" style="5" customWidth="1"/>
    <col min="16138" max="16138" width="7.140625" style="5" customWidth="1"/>
    <col min="16139" max="16139" width="9.7109375" style="5" customWidth="1"/>
    <col min="16140" max="16140" width="9" style="5" customWidth="1"/>
    <col min="16141" max="16141" width="9.42578125" style="5" customWidth="1"/>
    <col min="16142" max="16145" width="0" style="5" hidden="1" customWidth="1"/>
    <col min="16146" max="16147" width="2.28515625" style="5" customWidth="1"/>
    <col min="16148" max="16384" width="9.140625" style="5"/>
  </cols>
  <sheetData>
    <row r="1" spans="1:20" ht="18.75" x14ac:dyDescent="0.3">
      <c r="A1" s="21" t="s">
        <v>49</v>
      </c>
      <c r="B1" s="22"/>
      <c r="C1" s="22"/>
      <c r="D1" s="22"/>
      <c r="E1" s="22"/>
      <c r="F1" s="22"/>
      <c r="G1" s="22"/>
      <c r="H1" s="117" t="s">
        <v>50</v>
      </c>
      <c r="I1" s="118"/>
      <c r="J1" s="118"/>
      <c r="K1" s="119"/>
      <c r="L1" s="120" t="s">
        <v>51</v>
      </c>
      <c r="M1" s="121"/>
      <c r="N1" s="23" t="s">
        <v>52</v>
      </c>
      <c r="O1" s="24"/>
      <c r="P1" s="25"/>
      <c r="Q1" s="26"/>
      <c r="R1" s="26"/>
      <c r="S1" s="26"/>
    </row>
    <row r="2" spans="1:20" s="11" customFormat="1" ht="32.25" customHeight="1" x14ac:dyDescent="0.25">
      <c r="A2" s="27" t="s">
        <v>6</v>
      </c>
      <c r="B2" s="10" t="s">
        <v>53</v>
      </c>
      <c r="C2" s="28" t="s">
        <v>54</v>
      </c>
      <c r="D2" s="28" t="s">
        <v>55</v>
      </c>
      <c r="E2" s="28" t="s">
        <v>56</v>
      </c>
      <c r="F2" s="28" t="s">
        <v>57</v>
      </c>
      <c r="G2" s="28" t="s">
        <v>58</v>
      </c>
      <c r="H2" s="29" t="s">
        <v>59</v>
      </c>
      <c r="I2" s="30" t="s">
        <v>60</v>
      </c>
      <c r="J2" s="31" t="s">
        <v>61</v>
      </c>
      <c r="K2" s="31" t="s">
        <v>62</v>
      </c>
      <c r="L2" s="32" t="s">
        <v>63</v>
      </c>
      <c r="M2" s="32" t="s">
        <v>64</v>
      </c>
      <c r="N2" s="33" t="s">
        <v>65</v>
      </c>
      <c r="O2" s="33" t="s">
        <v>66</v>
      </c>
      <c r="P2" s="33" t="s">
        <v>62</v>
      </c>
      <c r="Q2" s="28"/>
      <c r="R2" s="28"/>
      <c r="S2" s="28"/>
      <c r="T2" s="34"/>
    </row>
    <row r="3" spans="1:20" x14ac:dyDescent="0.2">
      <c r="A3" s="35" t="s">
        <v>67</v>
      </c>
      <c r="B3" s="36" t="str">
        <f t="shared" ref="B3:B30" si="0">IF(ISNA(VLOOKUP(A3,таблица1_1,7,0)),"",VLOOKUP(A3,таблица1_1,7,0))</f>
        <v>игрушка детская Паровозик</v>
      </c>
      <c r="C3" s="37">
        <f t="shared" ref="C3:C30" si="1">IF(ISNA(VLOOKUP(A3,таблица1_1,8,0)),"",VLOOKUP(A3,таблица1_1,8,0))</f>
        <v>0</v>
      </c>
      <c r="D3" s="37"/>
      <c r="E3" s="37">
        <v>2017</v>
      </c>
      <c r="F3" s="37" t="s">
        <v>68</v>
      </c>
      <c r="G3" s="37" t="s">
        <v>69</v>
      </c>
      <c r="H3" s="38" t="s">
        <v>70</v>
      </c>
      <c r="I3" s="39">
        <v>8</v>
      </c>
      <c r="J3" s="40">
        <v>15</v>
      </c>
      <c r="K3" s="41">
        <f>I3*J3</f>
        <v>120</v>
      </c>
      <c r="L3" s="42"/>
      <c r="M3" s="43">
        <f>L3*I3</f>
        <v>0</v>
      </c>
      <c r="N3" s="43">
        <f>O3*100/J3</f>
        <v>-100</v>
      </c>
      <c r="O3" s="43">
        <f>L3-J3</f>
        <v>-15</v>
      </c>
      <c r="P3" s="41">
        <f>O3*I3</f>
        <v>-120</v>
      </c>
      <c r="Q3" s="43"/>
      <c r="R3" s="44"/>
      <c r="S3" s="44"/>
    </row>
    <row r="4" spans="1:20" x14ac:dyDescent="0.2">
      <c r="A4" s="35" t="s">
        <v>71</v>
      </c>
      <c r="B4" s="36" t="str">
        <f t="shared" si="0"/>
        <v>игрушка детская Железная дорога</v>
      </c>
      <c r="C4" s="37">
        <f t="shared" si="1"/>
        <v>0</v>
      </c>
      <c r="D4" s="37"/>
      <c r="E4" s="37">
        <v>2017</v>
      </c>
      <c r="F4" s="37" t="s">
        <v>68</v>
      </c>
      <c r="G4" s="37" t="s">
        <v>69</v>
      </c>
      <c r="H4" s="38" t="s">
        <v>70</v>
      </c>
      <c r="I4" s="39">
        <v>20</v>
      </c>
      <c r="J4" s="40">
        <v>50</v>
      </c>
      <c r="K4" s="41">
        <f t="shared" ref="K4:K30" si="2">I4*J4</f>
        <v>1000</v>
      </c>
      <c r="L4" s="42"/>
      <c r="M4" s="43">
        <f t="shared" ref="M4:M28" si="3">L4*I4</f>
        <v>0</v>
      </c>
      <c r="N4" s="43">
        <f t="shared" ref="N4:N13" si="4">O4*100/J4</f>
        <v>-100</v>
      </c>
      <c r="O4" s="43">
        <f t="shared" ref="O4:O13" si="5">L4-J4</f>
        <v>-50</v>
      </c>
      <c r="P4" s="41">
        <f t="shared" ref="P4:P28" si="6">O4*I4</f>
        <v>-1000</v>
      </c>
      <c r="Q4" s="44"/>
      <c r="R4" s="44"/>
      <c r="S4" s="44"/>
    </row>
    <row r="5" spans="1:20" x14ac:dyDescent="0.2">
      <c r="A5" s="45" t="s">
        <v>72</v>
      </c>
      <c r="B5" s="36" t="str">
        <f t="shared" si="0"/>
        <v>Пазлы Маша и Медведь</v>
      </c>
      <c r="C5" s="37">
        <f t="shared" si="1"/>
        <v>0</v>
      </c>
      <c r="D5" s="37"/>
      <c r="E5" s="37">
        <v>2017</v>
      </c>
      <c r="F5" s="37" t="s">
        <v>68</v>
      </c>
      <c r="G5" s="37" t="s">
        <v>69</v>
      </c>
      <c r="H5" s="38" t="s">
        <v>70</v>
      </c>
      <c r="I5" s="39">
        <v>8</v>
      </c>
      <c r="J5" s="40">
        <v>60</v>
      </c>
      <c r="K5" s="41">
        <f t="shared" si="2"/>
        <v>480</v>
      </c>
      <c r="L5" s="42"/>
      <c r="M5" s="43">
        <f t="shared" si="3"/>
        <v>0</v>
      </c>
      <c r="N5" s="43">
        <f t="shared" si="4"/>
        <v>-100</v>
      </c>
      <c r="O5" s="43">
        <f t="shared" si="5"/>
        <v>-60</v>
      </c>
      <c r="P5" s="41">
        <f t="shared" si="6"/>
        <v>-480</v>
      </c>
      <c r="Q5" s="44"/>
      <c r="R5" s="44"/>
      <c r="S5" s="44"/>
    </row>
    <row r="6" spans="1:20" x14ac:dyDescent="0.2">
      <c r="A6" s="35" t="s">
        <v>73</v>
      </c>
      <c r="B6" s="36" t="str">
        <f t="shared" si="0"/>
        <v>игрушка детская Машина Скорой помощи</v>
      </c>
      <c r="C6" s="37">
        <f t="shared" si="1"/>
        <v>0</v>
      </c>
      <c r="D6" s="37"/>
      <c r="E6" s="37">
        <v>2017</v>
      </c>
      <c r="F6" s="37" t="s">
        <v>68</v>
      </c>
      <c r="G6" s="37" t="s">
        <v>69</v>
      </c>
      <c r="H6" s="38" t="s">
        <v>70</v>
      </c>
      <c r="I6" s="39">
        <v>8</v>
      </c>
      <c r="J6" s="40">
        <v>70</v>
      </c>
      <c r="K6" s="41">
        <f t="shared" si="2"/>
        <v>560</v>
      </c>
      <c r="L6" s="42"/>
      <c r="M6" s="43">
        <f t="shared" si="3"/>
        <v>0</v>
      </c>
      <c r="N6" s="43">
        <f t="shared" si="4"/>
        <v>-100</v>
      </c>
      <c r="O6" s="43">
        <f t="shared" si="5"/>
        <v>-70</v>
      </c>
      <c r="P6" s="41">
        <f t="shared" si="6"/>
        <v>-560</v>
      </c>
      <c r="Q6" s="44"/>
      <c r="R6" s="44"/>
      <c r="S6" s="44"/>
    </row>
    <row r="7" spans="1:20" x14ac:dyDescent="0.2">
      <c r="A7" s="35" t="s">
        <v>74</v>
      </c>
      <c r="B7" s="36" t="str">
        <f t="shared" si="0"/>
        <v>игрушка детская Машина Эвакуатор</v>
      </c>
      <c r="C7" s="37">
        <f t="shared" si="1"/>
        <v>0</v>
      </c>
      <c r="D7" s="37"/>
      <c r="E7" s="37">
        <v>2017</v>
      </c>
      <c r="F7" s="37" t="s">
        <v>68</v>
      </c>
      <c r="G7" s="37" t="s">
        <v>69</v>
      </c>
      <c r="H7" s="38" t="s">
        <v>70</v>
      </c>
      <c r="I7" s="39">
        <v>20</v>
      </c>
      <c r="J7" s="40">
        <v>30</v>
      </c>
      <c r="K7" s="41">
        <f t="shared" si="2"/>
        <v>600</v>
      </c>
      <c r="L7" s="42"/>
      <c r="M7" s="43">
        <f t="shared" si="3"/>
        <v>0</v>
      </c>
      <c r="N7" s="43">
        <f t="shared" si="4"/>
        <v>-100</v>
      </c>
      <c r="O7" s="43">
        <f t="shared" si="5"/>
        <v>-30</v>
      </c>
      <c r="P7" s="41">
        <f t="shared" si="6"/>
        <v>-600</v>
      </c>
      <c r="Q7" s="44"/>
      <c r="R7" s="44"/>
      <c r="S7" s="44"/>
    </row>
    <row r="8" spans="1:20" x14ac:dyDescent="0.2">
      <c r="A8" s="35" t="s">
        <v>75</v>
      </c>
      <c r="B8" s="36" t="str">
        <f t="shared" si="0"/>
        <v>Мяч футбольный</v>
      </c>
      <c r="C8" s="37">
        <f t="shared" si="1"/>
        <v>0</v>
      </c>
      <c r="D8" s="37"/>
      <c r="E8" s="37">
        <v>2017</v>
      </c>
      <c r="F8" s="37" t="s">
        <v>68</v>
      </c>
      <c r="G8" s="37" t="s">
        <v>69</v>
      </c>
      <c r="H8" s="38" t="s">
        <v>70</v>
      </c>
      <c r="I8" s="39">
        <v>4</v>
      </c>
      <c r="J8" s="40">
        <v>50</v>
      </c>
      <c r="K8" s="41">
        <f t="shared" si="2"/>
        <v>200</v>
      </c>
      <c r="L8" s="42" t="s">
        <v>76</v>
      </c>
      <c r="M8" s="43"/>
      <c r="N8" s="43"/>
      <c r="O8" s="43"/>
      <c r="P8" s="41">
        <f t="shared" si="6"/>
        <v>0</v>
      </c>
      <c r="Q8" s="44"/>
      <c r="R8" s="44"/>
      <c r="S8" s="44"/>
    </row>
    <row r="9" spans="1:20" x14ac:dyDescent="0.2">
      <c r="A9" s="45" t="s">
        <v>77</v>
      </c>
      <c r="B9" s="36" t="str">
        <f t="shared" si="0"/>
        <v>Пазлы Новый Год</v>
      </c>
      <c r="C9" s="37">
        <f t="shared" si="1"/>
        <v>0</v>
      </c>
      <c r="D9" s="37"/>
      <c r="E9" s="37">
        <v>2017</v>
      </c>
      <c r="F9" s="37" t="s">
        <v>68</v>
      </c>
      <c r="G9" s="37" t="s">
        <v>69</v>
      </c>
      <c r="H9" s="38" t="s">
        <v>70</v>
      </c>
      <c r="I9" s="39">
        <v>8</v>
      </c>
      <c r="J9" s="40">
        <v>45</v>
      </c>
      <c r="K9" s="41">
        <f t="shared" si="2"/>
        <v>360</v>
      </c>
      <c r="L9" s="42"/>
      <c r="M9" s="43">
        <f t="shared" si="3"/>
        <v>0</v>
      </c>
      <c r="N9" s="43">
        <f t="shared" si="4"/>
        <v>-100</v>
      </c>
      <c r="O9" s="43">
        <f t="shared" si="5"/>
        <v>-45</v>
      </c>
      <c r="P9" s="41">
        <f t="shared" si="6"/>
        <v>-360</v>
      </c>
      <c r="Q9" s="44"/>
      <c r="R9" s="44"/>
      <c r="S9" s="44"/>
    </row>
    <row r="10" spans="1:20" x14ac:dyDescent="0.2">
      <c r="A10" s="45" t="s">
        <v>78</v>
      </c>
      <c r="B10" s="36" t="str">
        <f t="shared" si="0"/>
        <v>конструктор Кубики</v>
      </c>
      <c r="C10" s="37">
        <f t="shared" si="1"/>
        <v>0</v>
      </c>
      <c r="D10" s="37"/>
      <c r="E10" s="37">
        <v>2017</v>
      </c>
      <c r="F10" s="37" t="s">
        <v>68</v>
      </c>
      <c r="G10" s="37" t="s">
        <v>69</v>
      </c>
      <c r="H10" s="38" t="s">
        <v>70</v>
      </c>
      <c r="I10" s="39">
        <v>8</v>
      </c>
      <c r="J10" s="40">
        <v>24</v>
      </c>
      <c r="K10" s="41">
        <f t="shared" si="2"/>
        <v>192</v>
      </c>
      <c r="L10" s="42"/>
      <c r="M10" s="43">
        <f t="shared" si="3"/>
        <v>0</v>
      </c>
      <c r="N10" s="43">
        <f t="shared" si="4"/>
        <v>-100</v>
      </c>
      <c r="O10" s="43">
        <f t="shared" si="5"/>
        <v>-24</v>
      </c>
      <c r="P10" s="41">
        <f t="shared" si="6"/>
        <v>-192</v>
      </c>
      <c r="Q10" s="44"/>
      <c r="R10" s="44"/>
      <c r="S10" s="44"/>
    </row>
    <row r="11" spans="1:20" x14ac:dyDescent="0.2">
      <c r="A11" s="35" t="s">
        <v>79</v>
      </c>
      <c r="B11" s="36" t="str">
        <f t="shared" si="0"/>
        <v>игрушка детская Машина Молния Маквин</v>
      </c>
      <c r="C11" s="37">
        <f t="shared" si="1"/>
        <v>0</v>
      </c>
      <c r="D11" s="37"/>
      <c r="E11" s="37">
        <v>2017</v>
      </c>
      <c r="F11" s="37" t="s">
        <v>68</v>
      </c>
      <c r="G11" s="37" t="s">
        <v>69</v>
      </c>
      <c r="H11" s="38" t="s">
        <v>70</v>
      </c>
      <c r="I11" s="39">
        <v>4</v>
      </c>
      <c r="J11" s="40">
        <v>80</v>
      </c>
      <c r="K11" s="41">
        <f t="shared" si="2"/>
        <v>320</v>
      </c>
      <c r="L11" s="42"/>
      <c r="M11" s="43">
        <f t="shared" si="3"/>
        <v>0</v>
      </c>
      <c r="N11" s="43">
        <f t="shared" si="4"/>
        <v>-100</v>
      </c>
      <c r="O11" s="43">
        <f t="shared" si="5"/>
        <v>-80</v>
      </c>
      <c r="P11" s="41">
        <f t="shared" si="6"/>
        <v>-320</v>
      </c>
      <c r="Q11" s="44"/>
      <c r="R11" s="44"/>
      <c r="S11" s="44"/>
    </row>
    <row r="12" spans="1:20" x14ac:dyDescent="0.2">
      <c r="A12" s="45" t="s">
        <v>80</v>
      </c>
      <c r="B12" s="36" t="str">
        <f t="shared" si="0"/>
        <v>Бассейн надувной 1,5м*2м</v>
      </c>
      <c r="C12" s="37">
        <f t="shared" si="1"/>
        <v>0</v>
      </c>
      <c r="D12" s="37"/>
      <c r="E12" s="37">
        <v>2017</v>
      </c>
      <c r="F12" s="37" t="s">
        <v>68</v>
      </c>
      <c r="G12" s="37" t="s">
        <v>81</v>
      </c>
      <c r="H12" s="38" t="s">
        <v>82</v>
      </c>
      <c r="I12" s="39">
        <v>16</v>
      </c>
      <c r="J12" s="40">
        <v>120</v>
      </c>
      <c r="K12" s="41">
        <f t="shared" si="2"/>
        <v>1920</v>
      </c>
      <c r="L12" s="42"/>
      <c r="M12" s="43">
        <f t="shared" si="3"/>
        <v>0</v>
      </c>
      <c r="N12" s="43">
        <f t="shared" si="4"/>
        <v>-100</v>
      </c>
      <c r="O12" s="43">
        <f t="shared" si="5"/>
        <v>-120</v>
      </c>
      <c r="P12" s="41">
        <f t="shared" si="6"/>
        <v>-1920</v>
      </c>
      <c r="Q12" s="44"/>
      <c r="R12" s="44"/>
      <c r="S12" s="44"/>
    </row>
    <row r="13" spans="1:20" x14ac:dyDescent="0.2">
      <c r="A13" s="35" t="s">
        <v>83</v>
      </c>
      <c r="B13" s="36" t="str">
        <f t="shared" si="0"/>
        <v>Бассейн надувной 2,5м*2,5м</v>
      </c>
      <c r="C13" s="37">
        <f t="shared" si="1"/>
        <v>0</v>
      </c>
      <c r="D13" s="37"/>
      <c r="E13" s="37">
        <v>2017</v>
      </c>
      <c r="F13" s="37" t="s">
        <v>68</v>
      </c>
      <c r="G13" s="37" t="s">
        <v>81</v>
      </c>
      <c r="H13" s="38" t="s">
        <v>82</v>
      </c>
      <c r="I13" s="39">
        <v>4</v>
      </c>
      <c r="J13" s="40">
        <v>140</v>
      </c>
      <c r="K13" s="41">
        <f t="shared" si="2"/>
        <v>560</v>
      </c>
      <c r="L13" s="42"/>
      <c r="M13" s="43">
        <f t="shared" si="3"/>
        <v>0</v>
      </c>
      <c r="N13" s="43">
        <f t="shared" si="4"/>
        <v>-100</v>
      </c>
      <c r="O13" s="43">
        <f t="shared" si="5"/>
        <v>-140</v>
      </c>
      <c r="P13" s="41">
        <f t="shared" si="6"/>
        <v>-560</v>
      </c>
      <c r="Q13" s="44"/>
      <c r="R13" s="44"/>
      <c r="S13" s="44"/>
    </row>
    <row r="14" spans="1:20" x14ac:dyDescent="0.2">
      <c r="A14" s="35" t="s">
        <v>83</v>
      </c>
      <c r="B14" s="36" t="str">
        <f t="shared" si="0"/>
        <v>Бассейн надувной 2,5м*2,5м</v>
      </c>
      <c r="C14" s="37">
        <f t="shared" si="1"/>
        <v>0</v>
      </c>
      <c r="D14" s="37"/>
      <c r="E14" s="37">
        <v>2017</v>
      </c>
      <c r="F14" s="37" t="s">
        <v>84</v>
      </c>
      <c r="G14" s="37" t="s">
        <v>85</v>
      </c>
      <c r="H14" s="38" t="s">
        <v>86</v>
      </c>
      <c r="I14" s="39">
        <v>12</v>
      </c>
      <c r="J14" s="40">
        <v>147</v>
      </c>
      <c r="K14" s="41">
        <f t="shared" si="2"/>
        <v>1764</v>
      </c>
      <c r="L14" s="42"/>
      <c r="M14" s="43">
        <f t="shared" si="3"/>
        <v>0</v>
      </c>
      <c r="N14" s="43">
        <f>O14*100/J14</f>
        <v>-100</v>
      </c>
      <c r="O14" s="43">
        <f>L14-J14</f>
        <v>-147</v>
      </c>
      <c r="P14" s="41">
        <f t="shared" si="6"/>
        <v>-1764</v>
      </c>
      <c r="Q14" s="44"/>
      <c r="R14" s="44"/>
      <c r="S14" s="44"/>
    </row>
    <row r="15" spans="1:20" x14ac:dyDescent="0.2">
      <c r="A15" s="35" t="s">
        <v>73</v>
      </c>
      <c r="B15" s="36" t="str">
        <f t="shared" ref="B15:B28" si="7">IF(ISNA(VLOOKUP(A15,таблица1_1,7,0)),"",VLOOKUP(A15,таблица1_1,7,0))</f>
        <v>игрушка детская Машина Скорой помощи</v>
      </c>
      <c r="C15" s="37">
        <f t="shared" ref="C15:C28" si="8">IF(ISNA(VLOOKUP(A15,таблица1_1,8,0)),"",VLOOKUP(A15,таблица1_1,8,0))</f>
        <v>0</v>
      </c>
      <c r="D15" s="37"/>
      <c r="E15" s="37">
        <v>2017</v>
      </c>
      <c r="F15" s="37" t="s">
        <v>84</v>
      </c>
      <c r="G15" s="37" t="s">
        <v>87</v>
      </c>
      <c r="H15" s="38" t="s">
        <v>88</v>
      </c>
      <c r="I15" s="39">
        <v>8</v>
      </c>
      <c r="J15" s="40">
        <v>26</v>
      </c>
      <c r="K15" s="41">
        <f t="shared" si="2"/>
        <v>208</v>
      </c>
      <c r="L15" s="42"/>
      <c r="M15" s="43">
        <f t="shared" si="3"/>
        <v>0</v>
      </c>
      <c r="N15" s="43">
        <f t="shared" ref="N15:N23" si="9">O15*100/J15</f>
        <v>-100</v>
      </c>
      <c r="O15" s="43">
        <f t="shared" ref="O15:O28" si="10">L15-J15</f>
        <v>-26</v>
      </c>
      <c r="P15" s="41">
        <f t="shared" si="6"/>
        <v>-208</v>
      </c>
      <c r="Q15" s="44"/>
      <c r="R15" s="44"/>
      <c r="S15" s="44"/>
    </row>
    <row r="16" spans="1:20" x14ac:dyDescent="0.2">
      <c r="A16" s="35" t="s">
        <v>89</v>
      </c>
      <c r="B16" s="36" t="str">
        <f t="shared" si="7"/>
        <v>игрушка детская Автопоезд</v>
      </c>
      <c r="C16" s="37">
        <f t="shared" si="8"/>
        <v>0</v>
      </c>
      <c r="D16" s="37"/>
      <c r="E16" s="37">
        <v>2017</v>
      </c>
      <c r="F16" s="37" t="s">
        <v>84</v>
      </c>
      <c r="G16" s="37" t="s">
        <v>87</v>
      </c>
      <c r="H16" s="38" t="s">
        <v>88</v>
      </c>
      <c r="I16" s="39">
        <v>8</v>
      </c>
      <c r="J16" s="40">
        <v>54</v>
      </c>
      <c r="K16" s="41">
        <f t="shared" si="2"/>
        <v>432</v>
      </c>
      <c r="L16" s="42"/>
      <c r="M16" s="43">
        <f t="shared" si="3"/>
        <v>0</v>
      </c>
      <c r="N16" s="43">
        <f t="shared" si="9"/>
        <v>-100</v>
      </c>
      <c r="O16" s="43">
        <f t="shared" si="10"/>
        <v>-54</v>
      </c>
      <c r="P16" s="41">
        <f t="shared" si="6"/>
        <v>-432</v>
      </c>
      <c r="Q16" s="44"/>
      <c r="R16" s="44"/>
      <c r="S16" s="44"/>
    </row>
    <row r="17" spans="1:19" x14ac:dyDescent="0.2">
      <c r="A17" s="35" t="s">
        <v>90</v>
      </c>
      <c r="B17" s="36" t="str">
        <f t="shared" si="7"/>
        <v>игрушка детская Машина Пикап</v>
      </c>
      <c r="C17" s="37">
        <f t="shared" si="8"/>
        <v>0</v>
      </c>
      <c r="D17" s="37"/>
      <c r="E17" s="37">
        <v>2017</v>
      </c>
      <c r="F17" s="37" t="s">
        <v>84</v>
      </c>
      <c r="G17" s="37" t="s">
        <v>87</v>
      </c>
      <c r="H17" s="38" t="s">
        <v>88</v>
      </c>
      <c r="I17" s="39">
        <v>8</v>
      </c>
      <c r="J17" s="40">
        <v>38</v>
      </c>
      <c r="K17" s="41">
        <f t="shared" si="2"/>
        <v>304</v>
      </c>
      <c r="L17" s="42"/>
      <c r="M17" s="43">
        <f t="shared" si="3"/>
        <v>0</v>
      </c>
      <c r="N17" s="43">
        <f t="shared" si="9"/>
        <v>-100</v>
      </c>
      <c r="O17" s="43">
        <f t="shared" si="10"/>
        <v>-38</v>
      </c>
      <c r="P17" s="41">
        <f t="shared" si="6"/>
        <v>-304</v>
      </c>
      <c r="Q17" s="44"/>
      <c r="R17" s="44"/>
      <c r="S17" s="44"/>
    </row>
    <row r="18" spans="1:19" x14ac:dyDescent="0.2">
      <c r="A18" s="35" t="s">
        <v>91</v>
      </c>
      <c r="B18" s="36" t="str">
        <f t="shared" si="7"/>
        <v>Конструктор Лего</v>
      </c>
      <c r="C18" s="37">
        <f t="shared" si="8"/>
        <v>0</v>
      </c>
      <c r="D18" s="37"/>
      <c r="E18" s="37">
        <v>2017</v>
      </c>
      <c r="F18" s="37" t="s">
        <v>84</v>
      </c>
      <c r="G18" s="37" t="s">
        <v>87</v>
      </c>
      <c r="H18" s="38" t="s">
        <v>88</v>
      </c>
      <c r="I18" s="39">
        <v>8</v>
      </c>
      <c r="J18" s="40">
        <v>42</v>
      </c>
      <c r="K18" s="41">
        <f t="shared" si="2"/>
        <v>336</v>
      </c>
      <c r="L18" s="42"/>
      <c r="M18" s="43">
        <f t="shared" si="3"/>
        <v>0</v>
      </c>
      <c r="N18" s="43">
        <f t="shared" si="9"/>
        <v>-100</v>
      </c>
      <c r="O18" s="43">
        <f t="shared" si="10"/>
        <v>-42</v>
      </c>
      <c r="P18" s="41">
        <f t="shared" si="6"/>
        <v>-336</v>
      </c>
      <c r="Q18" s="44"/>
      <c r="R18" s="44"/>
      <c r="S18" s="44"/>
    </row>
    <row r="19" spans="1:19" x14ac:dyDescent="0.2">
      <c r="A19" s="35" t="s">
        <v>92</v>
      </c>
      <c r="B19" s="36" t="str">
        <f t="shared" si="7"/>
        <v>игрушка детская Машина Полиции</v>
      </c>
      <c r="C19" s="37">
        <f t="shared" si="8"/>
        <v>0</v>
      </c>
      <c r="D19" s="37"/>
      <c r="E19" s="37">
        <v>2017</v>
      </c>
      <c r="F19" s="37" t="s">
        <v>84</v>
      </c>
      <c r="G19" s="37" t="s">
        <v>87</v>
      </c>
      <c r="H19" s="38" t="s">
        <v>88</v>
      </c>
      <c r="I19" s="39">
        <v>4</v>
      </c>
      <c r="J19" s="40">
        <v>47</v>
      </c>
      <c r="K19" s="41">
        <f t="shared" si="2"/>
        <v>188</v>
      </c>
      <c r="L19" s="42"/>
      <c r="M19" s="43">
        <f t="shared" si="3"/>
        <v>0</v>
      </c>
      <c r="N19" s="43">
        <f t="shared" si="9"/>
        <v>-100</v>
      </c>
      <c r="O19" s="43">
        <f t="shared" si="10"/>
        <v>-47</v>
      </c>
      <c r="P19" s="41">
        <f t="shared" si="6"/>
        <v>-188</v>
      </c>
      <c r="Q19" s="44"/>
      <c r="R19" s="44"/>
      <c r="S19" s="44"/>
    </row>
    <row r="20" spans="1:19" x14ac:dyDescent="0.2">
      <c r="A20" s="35" t="s">
        <v>93</v>
      </c>
      <c r="B20" s="36" t="str">
        <f t="shared" si="7"/>
        <v>игрушка детская Машина гоночная</v>
      </c>
      <c r="C20" s="37">
        <f t="shared" si="8"/>
        <v>0</v>
      </c>
      <c r="D20" s="37"/>
      <c r="E20" s="37">
        <v>2017</v>
      </c>
      <c r="F20" s="37" t="s">
        <v>84</v>
      </c>
      <c r="G20" s="37" t="s">
        <v>87</v>
      </c>
      <c r="H20" s="38" t="s">
        <v>88</v>
      </c>
      <c r="I20" s="39">
        <v>2</v>
      </c>
      <c r="J20" s="40">
        <v>24</v>
      </c>
      <c r="K20" s="41">
        <f t="shared" si="2"/>
        <v>48</v>
      </c>
      <c r="L20" s="42"/>
      <c r="M20" s="43">
        <f t="shared" si="3"/>
        <v>0</v>
      </c>
      <c r="N20" s="43">
        <f t="shared" si="9"/>
        <v>-100</v>
      </c>
      <c r="O20" s="43">
        <f t="shared" si="10"/>
        <v>-24</v>
      </c>
      <c r="P20" s="41">
        <f t="shared" si="6"/>
        <v>-48</v>
      </c>
      <c r="Q20" s="44"/>
      <c r="R20" s="44"/>
      <c r="S20" s="44"/>
    </row>
    <row r="21" spans="1:19" x14ac:dyDescent="0.2">
      <c r="A21" s="35" t="s">
        <v>94</v>
      </c>
      <c r="B21" s="36" t="str">
        <f t="shared" si="7"/>
        <v>игрушка детская Машина Пожарная</v>
      </c>
      <c r="C21" s="37">
        <f t="shared" si="8"/>
        <v>0</v>
      </c>
      <c r="D21" s="37"/>
      <c r="E21" s="37">
        <v>2017</v>
      </c>
      <c r="F21" s="37" t="s">
        <v>84</v>
      </c>
      <c r="G21" s="37" t="s">
        <v>87</v>
      </c>
      <c r="H21" s="38" t="s">
        <v>88</v>
      </c>
      <c r="I21" s="39">
        <v>8</v>
      </c>
      <c r="J21" s="40">
        <v>27</v>
      </c>
      <c r="K21" s="41">
        <f t="shared" si="2"/>
        <v>216</v>
      </c>
      <c r="L21" s="42"/>
      <c r="M21" s="43">
        <f t="shared" si="3"/>
        <v>0</v>
      </c>
      <c r="N21" s="43">
        <f t="shared" si="9"/>
        <v>-100</v>
      </c>
      <c r="O21" s="43">
        <f t="shared" si="10"/>
        <v>-27</v>
      </c>
      <c r="P21" s="41">
        <f t="shared" si="6"/>
        <v>-216</v>
      </c>
      <c r="Q21" s="44"/>
      <c r="R21" s="44"/>
      <c r="S21" s="44"/>
    </row>
    <row r="22" spans="1:19" x14ac:dyDescent="0.2">
      <c r="A22" s="35" t="s">
        <v>95</v>
      </c>
      <c r="B22" s="36" t="str">
        <f t="shared" si="7"/>
        <v>игрушка детская Машина Грузовая</v>
      </c>
      <c r="C22" s="37">
        <f t="shared" si="8"/>
        <v>0</v>
      </c>
      <c r="D22" s="37"/>
      <c r="E22" s="37">
        <v>2017</v>
      </c>
      <c r="F22" s="37" t="s">
        <v>84</v>
      </c>
      <c r="G22" s="37" t="s">
        <v>87</v>
      </c>
      <c r="H22" s="38" t="s">
        <v>88</v>
      </c>
      <c r="I22" s="39">
        <v>4</v>
      </c>
      <c r="J22" s="40">
        <v>30</v>
      </c>
      <c r="K22" s="41">
        <f t="shared" si="2"/>
        <v>120</v>
      </c>
      <c r="L22" s="42"/>
      <c r="M22" s="43">
        <f t="shared" si="3"/>
        <v>0</v>
      </c>
      <c r="N22" s="43">
        <f t="shared" si="9"/>
        <v>-100</v>
      </c>
      <c r="O22" s="43">
        <f t="shared" si="10"/>
        <v>-30</v>
      </c>
      <c r="P22" s="41">
        <f t="shared" si="6"/>
        <v>-120</v>
      </c>
      <c r="Q22" s="44"/>
      <c r="R22" s="44"/>
      <c r="S22" s="44"/>
    </row>
    <row r="23" spans="1:19" x14ac:dyDescent="0.2">
      <c r="A23" s="45" t="s">
        <v>72</v>
      </c>
      <c r="B23" s="36" t="str">
        <f t="shared" si="7"/>
        <v>Пазлы Маша и Медведь</v>
      </c>
      <c r="C23" s="37">
        <f t="shared" si="8"/>
        <v>0</v>
      </c>
      <c r="D23" s="37"/>
      <c r="E23" s="37">
        <v>2017</v>
      </c>
      <c r="F23" s="37" t="s">
        <v>84</v>
      </c>
      <c r="G23" s="37" t="s">
        <v>87</v>
      </c>
      <c r="H23" s="38" t="s">
        <v>88</v>
      </c>
      <c r="I23" s="39">
        <v>8</v>
      </c>
      <c r="J23" s="40">
        <v>28</v>
      </c>
      <c r="K23" s="41">
        <f t="shared" si="2"/>
        <v>224</v>
      </c>
      <c r="L23" s="42"/>
      <c r="M23" s="43">
        <f t="shared" si="3"/>
        <v>0</v>
      </c>
      <c r="N23" s="43">
        <f t="shared" si="9"/>
        <v>-100</v>
      </c>
      <c r="O23" s="43">
        <f t="shared" si="10"/>
        <v>-28</v>
      </c>
      <c r="P23" s="41">
        <f t="shared" si="6"/>
        <v>-224</v>
      </c>
      <c r="Q23" s="44"/>
      <c r="R23" s="44"/>
      <c r="S23" s="44"/>
    </row>
    <row r="24" spans="1:19" x14ac:dyDescent="0.2">
      <c r="A24" s="35" t="s">
        <v>75</v>
      </c>
      <c r="B24" s="36" t="str">
        <f t="shared" si="7"/>
        <v>Мяч футбольный</v>
      </c>
      <c r="C24" s="37">
        <f t="shared" si="8"/>
        <v>0</v>
      </c>
      <c r="D24" s="37"/>
      <c r="E24" s="37">
        <v>2017</v>
      </c>
      <c r="F24" s="37" t="s">
        <v>84</v>
      </c>
      <c r="G24" s="37" t="s">
        <v>87</v>
      </c>
      <c r="H24" s="38" t="s">
        <v>88</v>
      </c>
      <c r="I24" s="39">
        <v>-4</v>
      </c>
      <c r="J24" s="40">
        <v>50</v>
      </c>
      <c r="K24" s="41">
        <f>I24*J24</f>
        <v>-200</v>
      </c>
      <c r="L24" s="42" t="s">
        <v>76</v>
      </c>
      <c r="M24" s="43"/>
      <c r="N24" s="43"/>
      <c r="O24" s="43"/>
      <c r="P24" s="41"/>
      <c r="Q24" s="44"/>
      <c r="R24" s="44"/>
      <c r="S24" s="44"/>
    </row>
    <row r="25" spans="1:19" x14ac:dyDescent="0.2">
      <c r="A25" s="35"/>
      <c r="B25" s="36" t="str">
        <f t="shared" si="7"/>
        <v/>
      </c>
      <c r="C25" s="37" t="str">
        <f t="shared" si="8"/>
        <v/>
      </c>
      <c r="D25" s="37"/>
      <c r="E25" s="37"/>
      <c r="F25" s="37"/>
      <c r="G25" s="37"/>
      <c r="H25" s="38"/>
      <c r="I25" s="39"/>
      <c r="J25" s="40"/>
      <c r="K25" s="41">
        <f t="shared" si="2"/>
        <v>0</v>
      </c>
      <c r="L25" s="42"/>
      <c r="M25" s="43">
        <f t="shared" si="3"/>
        <v>0</v>
      </c>
      <c r="N25" s="43"/>
      <c r="O25" s="43">
        <f t="shared" si="10"/>
        <v>0</v>
      </c>
      <c r="P25" s="41">
        <f t="shared" si="6"/>
        <v>0</v>
      </c>
      <c r="Q25" s="44"/>
      <c r="R25" s="44"/>
      <c r="S25" s="44"/>
    </row>
    <row r="26" spans="1:19" x14ac:dyDescent="0.2">
      <c r="A26" s="45"/>
      <c r="B26" s="36" t="str">
        <f t="shared" si="7"/>
        <v/>
      </c>
      <c r="C26" s="37" t="str">
        <f t="shared" si="8"/>
        <v/>
      </c>
      <c r="D26" s="37"/>
      <c r="E26" s="37"/>
      <c r="F26" s="37"/>
      <c r="G26" s="37"/>
      <c r="H26" s="38"/>
      <c r="I26" s="39"/>
      <c r="J26" s="40"/>
      <c r="K26" s="41">
        <f t="shared" si="2"/>
        <v>0</v>
      </c>
      <c r="L26" s="42"/>
      <c r="M26" s="43">
        <f t="shared" si="3"/>
        <v>0</v>
      </c>
      <c r="N26" s="43"/>
      <c r="O26" s="43">
        <f t="shared" si="10"/>
        <v>0</v>
      </c>
      <c r="P26" s="41">
        <f t="shared" si="6"/>
        <v>0</v>
      </c>
      <c r="Q26" s="44"/>
      <c r="R26" s="44"/>
      <c r="S26" s="44"/>
    </row>
    <row r="27" spans="1:19" x14ac:dyDescent="0.2">
      <c r="A27" s="45"/>
      <c r="B27" s="36" t="str">
        <f t="shared" si="7"/>
        <v/>
      </c>
      <c r="C27" s="37" t="str">
        <f t="shared" si="8"/>
        <v/>
      </c>
      <c r="D27" s="37"/>
      <c r="E27" s="37"/>
      <c r="F27" s="37"/>
      <c r="G27" s="37"/>
      <c r="H27" s="38"/>
      <c r="I27" s="39"/>
      <c r="J27" s="40"/>
      <c r="K27" s="41">
        <f t="shared" si="2"/>
        <v>0</v>
      </c>
      <c r="L27" s="42"/>
      <c r="M27" s="43">
        <f t="shared" si="3"/>
        <v>0</v>
      </c>
      <c r="N27" s="43"/>
      <c r="O27" s="43">
        <f t="shared" si="10"/>
        <v>0</v>
      </c>
      <c r="P27" s="41">
        <f t="shared" si="6"/>
        <v>0</v>
      </c>
      <c r="Q27" s="44"/>
      <c r="R27" s="44"/>
      <c r="S27" s="44"/>
    </row>
    <row r="28" spans="1:19" x14ac:dyDescent="0.2">
      <c r="A28" s="45"/>
      <c r="B28" s="36" t="str">
        <f t="shared" si="7"/>
        <v/>
      </c>
      <c r="C28" s="37" t="str">
        <f t="shared" si="8"/>
        <v/>
      </c>
      <c r="D28" s="37"/>
      <c r="E28" s="37"/>
      <c r="F28" s="37"/>
      <c r="G28" s="37"/>
      <c r="H28" s="38"/>
      <c r="I28" s="39"/>
      <c r="J28" s="40"/>
      <c r="K28" s="41">
        <f t="shared" si="2"/>
        <v>0</v>
      </c>
      <c r="L28" s="42"/>
      <c r="M28" s="43">
        <f t="shared" si="3"/>
        <v>0</v>
      </c>
      <c r="N28" s="43"/>
      <c r="O28" s="43">
        <f t="shared" si="10"/>
        <v>0</v>
      </c>
      <c r="P28" s="41">
        <f t="shared" si="6"/>
        <v>0</v>
      </c>
      <c r="Q28" s="44"/>
      <c r="R28" s="44"/>
      <c r="S28" s="44"/>
    </row>
    <row r="29" spans="1:19" x14ac:dyDescent="0.2">
      <c r="A29" s="45"/>
      <c r="B29" s="36" t="str">
        <f t="shared" si="0"/>
        <v/>
      </c>
      <c r="C29" s="37" t="str">
        <f t="shared" si="1"/>
        <v/>
      </c>
      <c r="D29" s="37"/>
      <c r="E29" s="37"/>
      <c r="F29" s="37"/>
      <c r="G29" s="37"/>
      <c r="H29" s="38"/>
      <c r="I29" s="39"/>
      <c r="J29" s="40"/>
      <c r="K29" s="41">
        <f>I29*J29</f>
        <v>0</v>
      </c>
      <c r="L29" s="42"/>
      <c r="M29" s="43">
        <f>L29*I29</f>
        <v>0</v>
      </c>
      <c r="N29" s="46" t="e">
        <f>O29*100/J29</f>
        <v>#DIV/0!</v>
      </c>
      <c r="O29" s="46">
        <f>SUBTOTAL(9,O3:O27)</f>
        <v>-1097</v>
      </c>
      <c r="P29" s="46">
        <f>SUBTOTAL(9,P3:P27)</f>
        <v>-9952</v>
      </c>
      <c r="Q29" s="44"/>
      <c r="R29" s="44"/>
      <c r="S29" s="44"/>
    </row>
    <row r="30" spans="1:19" x14ac:dyDescent="0.2">
      <c r="A30" s="35"/>
      <c r="B30" s="36" t="str">
        <f t="shared" si="0"/>
        <v/>
      </c>
      <c r="C30" s="37" t="str">
        <f t="shared" si="1"/>
        <v/>
      </c>
      <c r="D30" s="37"/>
      <c r="E30" s="37"/>
      <c r="F30" s="37"/>
      <c r="G30" s="37"/>
      <c r="H30" s="38"/>
      <c r="I30" s="44"/>
      <c r="J30" s="43"/>
      <c r="K30" s="43">
        <f t="shared" si="2"/>
        <v>0</v>
      </c>
      <c r="L30" s="43"/>
      <c r="M30" s="43"/>
      <c r="N30" s="43"/>
      <c r="O30" s="43"/>
      <c r="P30" s="43"/>
      <c r="Q30" s="44"/>
      <c r="R30" s="44"/>
      <c r="S30" s="44"/>
    </row>
    <row r="31" spans="1:19" s="50" customFormat="1" x14ac:dyDescent="0.2">
      <c r="A31" s="47" t="s">
        <v>96</v>
      </c>
      <c r="B31" s="47" t="s">
        <v>96</v>
      </c>
      <c r="C31" s="47" t="s">
        <v>96</v>
      </c>
      <c r="D31" s="47" t="s">
        <v>96</v>
      </c>
      <c r="E31" s="47" t="s">
        <v>96</v>
      </c>
      <c r="F31" s="47" t="s">
        <v>96</v>
      </c>
      <c r="G31" s="47" t="s">
        <v>96</v>
      </c>
      <c r="H31" s="48" t="s">
        <v>96</v>
      </c>
      <c r="I31" s="49">
        <f>SUBTOTAL(9,I3:I30)</f>
        <v>174</v>
      </c>
      <c r="J31" s="49"/>
      <c r="K31" s="49">
        <f t="shared" ref="K31:S31" si="11">SUBTOTAL(9,K3:K30)</f>
        <v>9952</v>
      </c>
      <c r="L31" s="49">
        <f t="shared" si="11"/>
        <v>0</v>
      </c>
      <c r="M31" s="49">
        <f t="shared" si="11"/>
        <v>0</v>
      </c>
      <c r="N31" s="49" t="e">
        <f t="shared" si="11"/>
        <v>#DIV/0!</v>
      </c>
      <c r="O31" s="49">
        <f t="shared" si="11"/>
        <v>-1097</v>
      </c>
      <c r="P31" s="49">
        <f t="shared" si="11"/>
        <v>-9952</v>
      </c>
      <c r="Q31" s="49">
        <f t="shared" si="11"/>
        <v>0</v>
      </c>
      <c r="R31" s="49">
        <f t="shared" si="11"/>
        <v>0</v>
      </c>
      <c r="S31" s="49">
        <f t="shared" si="11"/>
        <v>0</v>
      </c>
    </row>
  </sheetData>
  <autoFilter ref="A2:T2"/>
  <mergeCells count="2">
    <mergeCell ref="H1:K1"/>
    <mergeCell ref="L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6"/>
  <sheetViews>
    <sheetView tabSelected="1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B16" sqref="B16"/>
    </sheetView>
  </sheetViews>
  <sheetFormatPr defaultColWidth="5.28515625" defaultRowHeight="15.75" x14ac:dyDescent="0.2"/>
  <cols>
    <col min="1" max="1" width="11.85546875" style="51" customWidth="1"/>
    <col min="2" max="2" width="37.42578125" style="82" customWidth="1"/>
    <col min="3" max="3" width="4.140625" style="5" customWidth="1"/>
    <col min="4" max="4" width="5.42578125" style="5" customWidth="1"/>
    <col min="5" max="5" width="6.28515625" style="5" customWidth="1"/>
    <col min="6" max="6" width="9" style="5" customWidth="1"/>
    <col min="7" max="7" width="7" style="83" customWidth="1"/>
    <col min="8" max="8" width="6.5703125" style="84" customWidth="1"/>
    <col min="9" max="9" width="8.42578125" style="85" customWidth="1"/>
    <col min="10" max="11" width="8.5703125" style="85" customWidth="1"/>
    <col min="12" max="12" width="7.85546875" style="85" customWidth="1"/>
    <col min="13" max="13" width="7.85546875" style="54" customWidth="1"/>
    <col min="14" max="14" width="8.5703125" style="54" customWidth="1"/>
    <col min="15" max="16" width="6.5703125" style="54" customWidth="1"/>
    <col min="17" max="17" width="7.5703125" style="54" customWidth="1"/>
    <col min="18" max="18" width="9.28515625" style="86" customWidth="1"/>
    <col min="19" max="19" width="6" style="53" customWidth="1"/>
    <col min="20" max="20" width="8.28515625" style="53" customWidth="1"/>
    <col min="21" max="23" width="2.7109375" style="53" customWidth="1"/>
    <col min="24" max="250" width="9.140625" style="5" customWidth="1"/>
    <col min="251" max="251" width="38.7109375" style="5" customWidth="1"/>
    <col min="252" max="252" width="6.7109375" style="5" customWidth="1"/>
    <col min="253" max="253" width="5" style="5" customWidth="1"/>
    <col min="254" max="254" width="6.42578125" style="5" customWidth="1"/>
    <col min="255" max="255" width="9.140625" style="5" customWidth="1"/>
    <col min="256" max="256" width="5.28515625" style="5"/>
    <col min="257" max="257" width="11.85546875" style="5" customWidth="1"/>
    <col min="258" max="258" width="37.42578125" style="5" customWidth="1"/>
    <col min="259" max="259" width="4.140625" style="5" customWidth="1"/>
    <col min="260" max="260" width="5.42578125" style="5" customWidth="1"/>
    <col min="261" max="261" width="6.28515625" style="5" customWidth="1"/>
    <col min="262" max="262" width="9" style="5" customWidth="1"/>
    <col min="263" max="263" width="7" style="5" customWidth="1"/>
    <col min="264" max="264" width="6.5703125" style="5" customWidth="1"/>
    <col min="265" max="265" width="8.42578125" style="5" customWidth="1"/>
    <col min="266" max="267" width="8.5703125" style="5" customWidth="1"/>
    <col min="268" max="269" width="7.85546875" style="5" customWidth="1"/>
    <col min="270" max="270" width="8.5703125" style="5" customWidth="1"/>
    <col min="271" max="272" width="6.5703125" style="5" customWidth="1"/>
    <col min="273" max="273" width="7.5703125" style="5" customWidth="1"/>
    <col min="274" max="274" width="9.28515625" style="5" customWidth="1"/>
    <col min="275" max="275" width="6" style="5" customWidth="1"/>
    <col min="276" max="276" width="8.28515625" style="5" customWidth="1"/>
    <col min="277" max="279" width="2.7109375" style="5" customWidth="1"/>
    <col min="280" max="506" width="9.140625" style="5" customWidth="1"/>
    <col min="507" max="507" width="38.7109375" style="5" customWidth="1"/>
    <col min="508" max="508" width="6.7109375" style="5" customWidth="1"/>
    <col min="509" max="509" width="5" style="5" customWidth="1"/>
    <col min="510" max="510" width="6.42578125" style="5" customWidth="1"/>
    <col min="511" max="511" width="9.140625" style="5" customWidth="1"/>
    <col min="512" max="512" width="5.28515625" style="5"/>
    <col min="513" max="513" width="11.85546875" style="5" customWidth="1"/>
    <col min="514" max="514" width="37.42578125" style="5" customWidth="1"/>
    <col min="515" max="515" width="4.140625" style="5" customWidth="1"/>
    <col min="516" max="516" width="5.42578125" style="5" customWidth="1"/>
    <col min="517" max="517" width="6.28515625" style="5" customWidth="1"/>
    <col min="518" max="518" width="9" style="5" customWidth="1"/>
    <col min="519" max="519" width="7" style="5" customWidth="1"/>
    <col min="520" max="520" width="6.5703125" style="5" customWidth="1"/>
    <col min="521" max="521" width="8.42578125" style="5" customWidth="1"/>
    <col min="522" max="523" width="8.5703125" style="5" customWidth="1"/>
    <col min="524" max="525" width="7.85546875" style="5" customWidth="1"/>
    <col min="526" max="526" width="8.5703125" style="5" customWidth="1"/>
    <col min="527" max="528" width="6.5703125" style="5" customWidth="1"/>
    <col min="529" max="529" width="7.5703125" style="5" customWidth="1"/>
    <col min="530" max="530" width="9.28515625" style="5" customWidth="1"/>
    <col min="531" max="531" width="6" style="5" customWidth="1"/>
    <col min="532" max="532" width="8.28515625" style="5" customWidth="1"/>
    <col min="533" max="535" width="2.7109375" style="5" customWidth="1"/>
    <col min="536" max="762" width="9.140625" style="5" customWidth="1"/>
    <col min="763" max="763" width="38.7109375" style="5" customWidth="1"/>
    <col min="764" max="764" width="6.7109375" style="5" customWidth="1"/>
    <col min="765" max="765" width="5" style="5" customWidth="1"/>
    <col min="766" max="766" width="6.42578125" style="5" customWidth="1"/>
    <col min="767" max="767" width="9.140625" style="5" customWidth="1"/>
    <col min="768" max="768" width="5.28515625" style="5"/>
    <col min="769" max="769" width="11.85546875" style="5" customWidth="1"/>
    <col min="770" max="770" width="37.42578125" style="5" customWidth="1"/>
    <col min="771" max="771" width="4.140625" style="5" customWidth="1"/>
    <col min="772" max="772" width="5.42578125" style="5" customWidth="1"/>
    <col min="773" max="773" width="6.28515625" style="5" customWidth="1"/>
    <col min="774" max="774" width="9" style="5" customWidth="1"/>
    <col min="775" max="775" width="7" style="5" customWidth="1"/>
    <col min="776" max="776" width="6.5703125" style="5" customWidth="1"/>
    <col min="777" max="777" width="8.42578125" style="5" customWidth="1"/>
    <col min="778" max="779" width="8.5703125" style="5" customWidth="1"/>
    <col min="780" max="781" width="7.85546875" style="5" customWidth="1"/>
    <col min="782" max="782" width="8.5703125" style="5" customWidth="1"/>
    <col min="783" max="784" width="6.5703125" style="5" customWidth="1"/>
    <col min="785" max="785" width="7.5703125" style="5" customWidth="1"/>
    <col min="786" max="786" width="9.28515625" style="5" customWidth="1"/>
    <col min="787" max="787" width="6" style="5" customWidth="1"/>
    <col min="788" max="788" width="8.28515625" style="5" customWidth="1"/>
    <col min="789" max="791" width="2.7109375" style="5" customWidth="1"/>
    <col min="792" max="1018" width="9.140625" style="5" customWidth="1"/>
    <col min="1019" max="1019" width="38.7109375" style="5" customWidth="1"/>
    <col min="1020" max="1020" width="6.7109375" style="5" customWidth="1"/>
    <col min="1021" max="1021" width="5" style="5" customWidth="1"/>
    <col min="1022" max="1022" width="6.42578125" style="5" customWidth="1"/>
    <col min="1023" max="1023" width="9.140625" style="5" customWidth="1"/>
    <col min="1024" max="1024" width="5.28515625" style="5"/>
    <col min="1025" max="1025" width="11.85546875" style="5" customWidth="1"/>
    <col min="1026" max="1026" width="37.42578125" style="5" customWidth="1"/>
    <col min="1027" max="1027" width="4.140625" style="5" customWidth="1"/>
    <col min="1028" max="1028" width="5.42578125" style="5" customWidth="1"/>
    <col min="1029" max="1029" width="6.28515625" style="5" customWidth="1"/>
    <col min="1030" max="1030" width="9" style="5" customWidth="1"/>
    <col min="1031" max="1031" width="7" style="5" customWidth="1"/>
    <col min="1032" max="1032" width="6.5703125" style="5" customWidth="1"/>
    <col min="1033" max="1033" width="8.42578125" style="5" customWidth="1"/>
    <col min="1034" max="1035" width="8.5703125" style="5" customWidth="1"/>
    <col min="1036" max="1037" width="7.85546875" style="5" customWidth="1"/>
    <col min="1038" max="1038" width="8.5703125" style="5" customWidth="1"/>
    <col min="1039" max="1040" width="6.5703125" style="5" customWidth="1"/>
    <col min="1041" max="1041" width="7.5703125" style="5" customWidth="1"/>
    <col min="1042" max="1042" width="9.28515625" style="5" customWidth="1"/>
    <col min="1043" max="1043" width="6" style="5" customWidth="1"/>
    <col min="1044" max="1044" width="8.28515625" style="5" customWidth="1"/>
    <col min="1045" max="1047" width="2.7109375" style="5" customWidth="1"/>
    <col min="1048" max="1274" width="9.140625" style="5" customWidth="1"/>
    <col min="1275" max="1275" width="38.7109375" style="5" customWidth="1"/>
    <col min="1276" max="1276" width="6.7109375" style="5" customWidth="1"/>
    <col min="1277" max="1277" width="5" style="5" customWidth="1"/>
    <col min="1278" max="1278" width="6.42578125" style="5" customWidth="1"/>
    <col min="1279" max="1279" width="9.140625" style="5" customWidth="1"/>
    <col min="1280" max="1280" width="5.28515625" style="5"/>
    <col min="1281" max="1281" width="11.85546875" style="5" customWidth="1"/>
    <col min="1282" max="1282" width="37.42578125" style="5" customWidth="1"/>
    <col min="1283" max="1283" width="4.140625" style="5" customWidth="1"/>
    <col min="1284" max="1284" width="5.42578125" style="5" customWidth="1"/>
    <col min="1285" max="1285" width="6.28515625" style="5" customWidth="1"/>
    <col min="1286" max="1286" width="9" style="5" customWidth="1"/>
    <col min="1287" max="1287" width="7" style="5" customWidth="1"/>
    <col min="1288" max="1288" width="6.5703125" style="5" customWidth="1"/>
    <col min="1289" max="1289" width="8.42578125" style="5" customWidth="1"/>
    <col min="1290" max="1291" width="8.5703125" style="5" customWidth="1"/>
    <col min="1292" max="1293" width="7.85546875" style="5" customWidth="1"/>
    <col min="1294" max="1294" width="8.5703125" style="5" customWidth="1"/>
    <col min="1295" max="1296" width="6.5703125" style="5" customWidth="1"/>
    <col min="1297" max="1297" width="7.5703125" style="5" customWidth="1"/>
    <col min="1298" max="1298" width="9.28515625" style="5" customWidth="1"/>
    <col min="1299" max="1299" width="6" style="5" customWidth="1"/>
    <col min="1300" max="1300" width="8.28515625" style="5" customWidth="1"/>
    <col min="1301" max="1303" width="2.7109375" style="5" customWidth="1"/>
    <col min="1304" max="1530" width="9.140625" style="5" customWidth="1"/>
    <col min="1531" max="1531" width="38.7109375" style="5" customWidth="1"/>
    <col min="1532" max="1532" width="6.7109375" style="5" customWidth="1"/>
    <col min="1533" max="1533" width="5" style="5" customWidth="1"/>
    <col min="1534" max="1534" width="6.42578125" style="5" customWidth="1"/>
    <col min="1535" max="1535" width="9.140625" style="5" customWidth="1"/>
    <col min="1536" max="1536" width="5.28515625" style="5"/>
    <col min="1537" max="1537" width="11.85546875" style="5" customWidth="1"/>
    <col min="1538" max="1538" width="37.42578125" style="5" customWidth="1"/>
    <col min="1539" max="1539" width="4.140625" style="5" customWidth="1"/>
    <col min="1540" max="1540" width="5.42578125" style="5" customWidth="1"/>
    <col min="1541" max="1541" width="6.28515625" style="5" customWidth="1"/>
    <col min="1542" max="1542" width="9" style="5" customWidth="1"/>
    <col min="1543" max="1543" width="7" style="5" customWidth="1"/>
    <col min="1544" max="1544" width="6.5703125" style="5" customWidth="1"/>
    <col min="1545" max="1545" width="8.42578125" style="5" customWidth="1"/>
    <col min="1546" max="1547" width="8.5703125" style="5" customWidth="1"/>
    <col min="1548" max="1549" width="7.85546875" style="5" customWidth="1"/>
    <col min="1550" max="1550" width="8.5703125" style="5" customWidth="1"/>
    <col min="1551" max="1552" width="6.5703125" style="5" customWidth="1"/>
    <col min="1553" max="1553" width="7.5703125" style="5" customWidth="1"/>
    <col min="1554" max="1554" width="9.28515625" style="5" customWidth="1"/>
    <col min="1555" max="1555" width="6" style="5" customWidth="1"/>
    <col min="1556" max="1556" width="8.28515625" style="5" customWidth="1"/>
    <col min="1557" max="1559" width="2.7109375" style="5" customWidth="1"/>
    <col min="1560" max="1786" width="9.140625" style="5" customWidth="1"/>
    <col min="1787" max="1787" width="38.7109375" style="5" customWidth="1"/>
    <col min="1788" max="1788" width="6.7109375" style="5" customWidth="1"/>
    <col min="1789" max="1789" width="5" style="5" customWidth="1"/>
    <col min="1790" max="1790" width="6.42578125" style="5" customWidth="1"/>
    <col min="1791" max="1791" width="9.140625" style="5" customWidth="1"/>
    <col min="1792" max="1792" width="5.28515625" style="5"/>
    <col min="1793" max="1793" width="11.85546875" style="5" customWidth="1"/>
    <col min="1794" max="1794" width="37.42578125" style="5" customWidth="1"/>
    <col min="1795" max="1795" width="4.140625" style="5" customWidth="1"/>
    <col min="1796" max="1796" width="5.42578125" style="5" customWidth="1"/>
    <col min="1797" max="1797" width="6.28515625" style="5" customWidth="1"/>
    <col min="1798" max="1798" width="9" style="5" customWidth="1"/>
    <col min="1799" max="1799" width="7" style="5" customWidth="1"/>
    <col min="1800" max="1800" width="6.5703125" style="5" customWidth="1"/>
    <col min="1801" max="1801" width="8.42578125" style="5" customWidth="1"/>
    <col min="1802" max="1803" width="8.5703125" style="5" customWidth="1"/>
    <col min="1804" max="1805" width="7.85546875" style="5" customWidth="1"/>
    <col min="1806" max="1806" width="8.5703125" style="5" customWidth="1"/>
    <col min="1807" max="1808" width="6.5703125" style="5" customWidth="1"/>
    <col min="1809" max="1809" width="7.5703125" style="5" customWidth="1"/>
    <col min="1810" max="1810" width="9.28515625" style="5" customWidth="1"/>
    <col min="1811" max="1811" width="6" style="5" customWidth="1"/>
    <col min="1812" max="1812" width="8.28515625" style="5" customWidth="1"/>
    <col min="1813" max="1815" width="2.7109375" style="5" customWidth="1"/>
    <col min="1816" max="2042" width="9.140625" style="5" customWidth="1"/>
    <col min="2043" max="2043" width="38.7109375" style="5" customWidth="1"/>
    <col min="2044" max="2044" width="6.7109375" style="5" customWidth="1"/>
    <col min="2045" max="2045" width="5" style="5" customWidth="1"/>
    <col min="2046" max="2046" width="6.42578125" style="5" customWidth="1"/>
    <col min="2047" max="2047" width="9.140625" style="5" customWidth="1"/>
    <col min="2048" max="2048" width="5.28515625" style="5"/>
    <col min="2049" max="2049" width="11.85546875" style="5" customWidth="1"/>
    <col min="2050" max="2050" width="37.42578125" style="5" customWidth="1"/>
    <col min="2051" max="2051" width="4.140625" style="5" customWidth="1"/>
    <col min="2052" max="2052" width="5.42578125" style="5" customWidth="1"/>
    <col min="2053" max="2053" width="6.28515625" style="5" customWidth="1"/>
    <col min="2054" max="2054" width="9" style="5" customWidth="1"/>
    <col min="2055" max="2055" width="7" style="5" customWidth="1"/>
    <col min="2056" max="2056" width="6.5703125" style="5" customWidth="1"/>
    <col min="2057" max="2057" width="8.42578125" style="5" customWidth="1"/>
    <col min="2058" max="2059" width="8.5703125" style="5" customWidth="1"/>
    <col min="2060" max="2061" width="7.85546875" style="5" customWidth="1"/>
    <col min="2062" max="2062" width="8.5703125" style="5" customWidth="1"/>
    <col min="2063" max="2064" width="6.5703125" style="5" customWidth="1"/>
    <col min="2065" max="2065" width="7.5703125" style="5" customWidth="1"/>
    <col min="2066" max="2066" width="9.28515625" style="5" customWidth="1"/>
    <col min="2067" max="2067" width="6" style="5" customWidth="1"/>
    <col min="2068" max="2068" width="8.28515625" style="5" customWidth="1"/>
    <col min="2069" max="2071" width="2.7109375" style="5" customWidth="1"/>
    <col min="2072" max="2298" width="9.140625" style="5" customWidth="1"/>
    <col min="2299" max="2299" width="38.7109375" style="5" customWidth="1"/>
    <col min="2300" max="2300" width="6.7109375" style="5" customWidth="1"/>
    <col min="2301" max="2301" width="5" style="5" customWidth="1"/>
    <col min="2302" max="2302" width="6.42578125" style="5" customWidth="1"/>
    <col min="2303" max="2303" width="9.140625" style="5" customWidth="1"/>
    <col min="2304" max="2304" width="5.28515625" style="5"/>
    <col min="2305" max="2305" width="11.85546875" style="5" customWidth="1"/>
    <col min="2306" max="2306" width="37.42578125" style="5" customWidth="1"/>
    <col min="2307" max="2307" width="4.140625" style="5" customWidth="1"/>
    <col min="2308" max="2308" width="5.42578125" style="5" customWidth="1"/>
    <col min="2309" max="2309" width="6.28515625" style="5" customWidth="1"/>
    <col min="2310" max="2310" width="9" style="5" customWidth="1"/>
    <col min="2311" max="2311" width="7" style="5" customWidth="1"/>
    <col min="2312" max="2312" width="6.5703125" style="5" customWidth="1"/>
    <col min="2313" max="2313" width="8.42578125" style="5" customWidth="1"/>
    <col min="2314" max="2315" width="8.5703125" style="5" customWidth="1"/>
    <col min="2316" max="2317" width="7.85546875" style="5" customWidth="1"/>
    <col min="2318" max="2318" width="8.5703125" style="5" customWidth="1"/>
    <col min="2319" max="2320" width="6.5703125" style="5" customWidth="1"/>
    <col min="2321" max="2321" width="7.5703125" style="5" customWidth="1"/>
    <col min="2322" max="2322" width="9.28515625" style="5" customWidth="1"/>
    <col min="2323" max="2323" width="6" style="5" customWidth="1"/>
    <col min="2324" max="2324" width="8.28515625" style="5" customWidth="1"/>
    <col min="2325" max="2327" width="2.7109375" style="5" customWidth="1"/>
    <col min="2328" max="2554" width="9.140625" style="5" customWidth="1"/>
    <col min="2555" max="2555" width="38.7109375" style="5" customWidth="1"/>
    <col min="2556" max="2556" width="6.7109375" style="5" customWidth="1"/>
    <col min="2557" max="2557" width="5" style="5" customWidth="1"/>
    <col min="2558" max="2558" width="6.42578125" style="5" customWidth="1"/>
    <col min="2559" max="2559" width="9.140625" style="5" customWidth="1"/>
    <col min="2560" max="2560" width="5.28515625" style="5"/>
    <col min="2561" max="2561" width="11.85546875" style="5" customWidth="1"/>
    <col min="2562" max="2562" width="37.42578125" style="5" customWidth="1"/>
    <col min="2563" max="2563" width="4.140625" style="5" customWidth="1"/>
    <col min="2564" max="2564" width="5.42578125" style="5" customWidth="1"/>
    <col min="2565" max="2565" width="6.28515625" style="5" customWidth="1"/>
    <col min="2566" max="2566" width="9" style="5" customWidth="1"/>
    <col min="2567" max="2567" width="7" style="5" customWidth="1"/>
    <col min="2568" max="2568" width="6.5703125" style="5" customWidth="1"/>
    <col min="2569" max="2569" width="8.42578125" style="5" customWidth="1"/>
    <col min="2570" max="2571" width="8.5703125" style="5" customWidth="1"/>
    <col min="2572" max="2573" width="7.85546875" style="5" customWidth="1"/>
    <col min="2574" max="2574" width="8.5703125" style="5" customWidth="1"/>
    <col min="2575" max="2576" width="6.5703125" style="5" customWidth="1"/>
    <col min="2577" max="2577" width="7.5703125" style="5" customWidth="1"/>
    <col min="2578" max="2578" width="9.28515625" style="5" customWidth="1"/>
    <col min="2579" max="2579" width="6" style="5" customWidth="1"/>
    <col min="2580" max="2580" width="8.28515625" style="5" customWidth="1"/>
    <col min="2581" max="2583" width="2.7109375" style="5" customWidth="1"/>
    <col min="2584" max="2810" width="9.140625" style="5" customWidth="1"/>
    <col min="2811" max="2811" width="38.7109375" style="5" customWidth="1"/>
    <col min="2812" max="2812" width="6.7109375" style="5" customWidth="1"/>
    <col min="2813" max="2813" width="5" style="5" customWidth="1"/>
    <col min="2814" max="2814" width="6.42578125" style="5" customWidth="1"/>
    <col min="2815" max="2815" width="9.140625" style="5" customWidth="1"/>
    <col min="2816" max="2816" width="5.28515625" style="5"/>
    <col min="2817" max="2817" width="11.85546875" style="5" customWidth="1"/>
    <col min="2818" max="2818" width="37.42578125" style="5" customWidth="1"/>
    <col min="2819" max="2819" width="4.140625" style="5" customWidth="1"/>
    <col min="2820" max="2820" width="5.42578125" style="5" customWidth="1"/>
    <col min="2821" max="2821" width="6.28515625" style="5" customWidth="1"/>
    <col min="2822" max="2822" width="9" style="5" customWidth="1"/>
    <col min="2823" max="2823" width="7" style="5" customWidth="1"/>
    <col min="2824" max="2824" width="6.5703125" style="5" customWidth="1"/>
    <col min="2825" max="2825" width="8.42578125" style="5" customWidth="1"/>
    <col min="2826" max="2827" width="8.5703125" style="5" customWidth="1"/>
    <col min="2828" max="2829" width="7.85546875" style="5" customWidth="1"/>
    <col min="2830" max="2830" width="8.5703125" style="5" customWidth="1"/>
    <col min="2831" max="2832" width="6.5703125" style="5" customWidth="1"/>
    <col min="2833" max="2833" width="7.5703125" style="5" customWidth="1"/>
    <col min="2834" max="2834" width="9.28515625" style="5" customWidth="1"/>
    <col min="2835" max="2835" width="6" style="5" customWidth="1"/>
    <col min="2836" max="2836" width="8.28515625" style="5" customWidth="1"/>
    <col min="2837" max="2839" width="2.7109375" style="5" customWidth="1"/>
    <col min="2840" max="3066" width="9.140625" style="5" customWidth="1"/>
    <col min="3067" max="3067" width="38.7109375" style="5" customWidth="1"/>
    <col min="3068" max="3068" width="6.7109375" style="5" customWidth="1"/>
    <col min="3069" max="3069" width="5" style="5" customWidth="1"/>
    <col min="3070" max="3070" width="6.42578125" style="5" customWidth="1"/>
    <col min="3071" max="3071" width="9.140625" style="5" customWidth="1"/>
    <col min="3072" max="3072" width="5.28515625" style="5"/>
    <col min="3073" max="3073" width="11.85546875" style="5" customWidth="1"/>
    <col min="3074" max="3074" width="37.42578125" style="5" customWidth="1"/>
    <col min="3075" max="3075" width="4.140625" style="5" customWidth="1"/>
    <col min="3076" max="3076" width="5.42578125" style="5" customWidth="1"/>
    <col min="3077" max="3077" width="6.28515625" style="5" customWidth="1"/>
    <col min="3078" max="3078" width="9" style="5" customWidth="1"/>
    <col min="3079" max="3079" width="7" style="5" customWidth="1"/>
    <col min="3080" max="3080" width="6.5703125" style="5" customWidth="1"/>
    <col min="3081" max="3081" width="8.42578125" style="5" customWidth="1"/>
    <col min="3082" max="3083" width="8.5703125" style="5" customWidth="1"/>
    <col min="3084" max="3085" width="7.85546875" style="5" customWidth="1"/>
    <col min="3086" max="3086" width="8.5703125" style="5" customWidth="1"/>
    <col min="3087" max="3088" width="6.5703125" style="5" customWidth="1"/>
    <col min="3089" max="3089" width="7.5703125" style="5" customWidth="1"/>
    <col min="3090" max="3090" width="9.28515625" style="5" customWidth="1"/>
    <col min="3091" max="3091" width="6" style="5" customWidth="1"/>
    <col min="3092" max="3092" width="8.28515625" style="5" customWidth="1"/>
    <col min="3093" max="3095" width="2.7109375" style="5" customWidth="1"/>
    <col min="3096" max="3322" width="9.140625" style="5" customWidth="1"/>
    <col min="3323" max="3323" width="38.7109375" style="5" customWidth="1"/>
    <col min="3324" max="3324" width="6.7109375" style="5" customWidth="1"/>
    <col min="3325" max="3325" width="5" style="5" customWidth="1"/>
    <col min="3326" max="3326" width="6.42578125" style="5" customWidth="1"/>
    <col min="3327" max="3327" width="9.140625" style="5" customWidth="1"/>
    <col min="3328" max="3328" width="5.28515625" style="5"/>
    <col min="3329" max="3329" width="11.85546875" style="5" customWidth="1"/>
    <col min="3330" max="3330" width="37.42578125" style="5" customWidth="1"/>
    <col min="3331" max="3331" width="4.140625" style="5" customWidth="1"/>
    <col min="3332" max="3332" width="5.42578125" style="5" customWidth="1"/>
    <col min="3333" max="3333" width="6.28515625" style="5" customWidth="1"/>
    <col min="3334" max="3334" width="9" style="5" customWidth="1"/>
    <col min="3335" max="3335" width="7" style="5" customWidth="1"/>
    <col min="3336" max="3336" width="6.5703125" style="5" customWidth="1"/>
    <col min="3337" max="3337" width="8.42578125" style="5" customWidth="1"/>
    <col min="3338" max="3339" width="8.5703125" style="5" customWidth="1"/>
    <col min="3340" max="3341" width="7.85546875" style="5" customWidth="1"/>
    <col min="3342" max="3342" width="8.5703125" style="5" customWidth="1"/>
    <col min="3343" max="3344" width="6.5703125" style="5" customWidth="1"/>
    <col min="3345" max="3345" width="7.5703125" style="5" customWidth="1"/>
    <col min="3346" max="3346" width="9.28515625" style="5" customWidth="1"/>
    <col min="3347" max="3347" width="6" style="5" customWidth="1"/>
    <col min="3348" max="3348" width="8.28515625" style="5" customWidth="1"/>
    <col min="3349" max="3351" width="2.7109375" style="5" customWidth="1"/>
    <col min="3352" max="3578" width="9.140625" style="5" customWidth="1"/>
    <col min="3579" max="3579" width="38.7109375" style="5" customWidth="1"/>
    <col min="3580" max="3580" width="6.7109375" style="5" customWidth="1"/>
    <col min="3581" max="3581" width="5" style="5" customWidth="1"/>
    <col min="3582" max="3582" width="6.42578125" style="5" customWidth="1"/>
    <col min="3583" max="3583" width="9.140625" style="5" customWidth="1"/>
    <col min="3584" max="3584" width="5.28515625" style="5"/>
    <col min="3585" max="3585" width="11.85546875" style="5" customWidth="1"/>
    <col min="3586" max="3586" width="37.42578125" style="5" customWidth="1"/>
    <col min="3587" max="3587" width="4.140625" style="5" customWidth="1"/>
    <col min="3588" max="3588" width="5.42578125" style="5" customWidth="1"/>
    <col min="3589" max="3589" width="6.28515625" style="5" customWidth="1"/>
    <col min="3590" max="3590" width="9" style="5" customWidth="1"/>
    <col min="3591" max="3591" width="7" style="5" customWidth="1"/>
    <col min="3592" max="3592" width="6.5703125" style="5" customWidth="1"/>
    <col min="3593" max="3593" width="8.42578125" style="5" customWidth="1"/>
    <col min="3594" max="3595" width="8.5703125" style="5" customWidth="1"/>
    <col min="3596" max="3597" width="7.85546875" style="5" customWidth="1"/>
    <col min="3598" max="3598" width="8.5703125" style="5" customWidth="1"/>
    <col min="3599" max="3600" width="6.5703125" style="5" customWidth="1"/>
    <col min="3601" max="3601" width="7.5703125" style="5" customWidth="1"/>
    <col min="3602" max="3602" width="9.28515625" style="5" customWidth="1"/>
    <col min="3603" max="3603" width="6" style="5" customWidth="1"/>
    <col min="3604" max="3604" width="8.28515625" style="5" customWidth="1"/>
    <col min="3605" max="3607" width="2.7109375" style="5" customWidth="1"/>
    <col min="3608" max="3834" width="9.140625" style="5" customWidth="1"/>
    <col min="3835" max="3835" width="38.7109375" style="5" customWidth="1"/>
    <col min="3836" max="3836" width="6.7109375" style="5" customWidth="1"/>
    <col min="3837" max="3837" width="5" style="5" customWidth="1"/>
    <col min="3838" max="3838" width="6.42578125" style="5" customWidth="1"/>
    <col min="3839" max="3839" width="9.140625" style="5" customWidth="1"/>
    <col min="3840" max="3840" width="5.28515625" style="5"/>
    <col min="3841" max="3841" width="11.85546875" style="5" customWidth="1"/>
    <col min="3842" max="3842" width="37.42578125" style="5" customWidth="1"/>
    <col min="3843" max="3843" width="4.140625" style="5" customWidth="1"/>
    <col min="3844" max="3844" width="5.42578125" style="5" customWidth="1"/>
    <col min="3845" max="3845" width="6.28515625" style="5" customWidth="1"/>
    <col min="3846" max="3846" width="9" style="5" customWidth="1"/>
    <col min="3847" max="3847" width="7" style="5" customWidth="1"/>
    <col min="3848" max="3848" width="6.5703125" style="5" customWidth="1"/>
    <col min="3849" max="3849" width="8.42578125" style="5" customWidth="1"/>
    <col min="3850" max="3851" width="8.5703125" style="5" customWidth="1"/>
    <col min="3852" max="3853" width="7.85546875" style="5" customWidth="1"/>
    <col min="3854" max="3854" width="8.5703125" style="5" customWidth="1"/>
    <col min="3855" max="3856" width="6.5703125" style="5" customWidth="1"/>
    <col min="3857" max="3857" width="7.5703125" style="5" customWidth="1"/>
    <col min="3858" max="3858" width="9.28515625" style="5" customWidth="1"/>
    <col min="3859" max="3859" width="6" style="5" customWidth="1"/>
    <col min="3860" max="3860" width="8.28515625" style="5" customWidth="1"/>
    <col min="3861" max="3863" width="2.7109375" style="5" customWidth="1"/>
    <col min="3864" max="4090" width="9.140625" style="5" customWidth="1"/>
    <col min="4091" max="4091" width="38.7109375" style="5" customWidth="1"/>
    <col min="4092" max="4092" width="6.7109375" style="5" customWidth="1"/>
    <col min="4093" max="4093" width="5" style="5" customWidth="1"/>
    <col min="4094" max="4094" width="6.42578125" style="5" customWidth="1"/>
    <col min="4095" max="4095" width="9.140625" style="5" customWidth="1"/>
    <col min="4096" max="4096" width="5.28515625" style="5"/>
    <col min="4097" max="4097" width="11.85546875" style="5" customWidth="1"/>
    <col min="4098" max="4098" width="37.42578125" style="5" customWidth="1"/>
    <col min="4099" max="4099" width="4.140625" style="5" customWidth="1"/>
    <col min="4100" max="4100" width="5.42578125" style="5" customWidth="1"/>
    <col min="4101" max="4101" width="6.28515625" style="5" customWidth="1"/>
    <col min="4102" max="4102" width="9" style="5" customWidth="1"/>
    <col min="4103" max="4103" width="7" style="5" customWidth="1"/>
    <col min="4104" max="4104" width="6.5703125" style="5" customWidth="1"/>
    <col min="4105" max="4105" width="8.42578125" style="5" customWidth="1"/>
    <col min="4106" max="4107" width="8.5703125" style="5" customWidth="1"/>
    <col min="4108" max="4109" width="7.85546875" style="5" customWidth="1"/>
    <col min="4110" max="4110" width="8.5703125" style="5" customWidth="1"/>
    <col min="4111" max="4112" width="6.5703125" style="5" customWidth="1"/>
    <col min="4113" max="4113" width="7.5703125" style="5" customWidth="1"/>
    <col min="4114" max="4114" width="9.28515625" style="5" customWidth="1"/>
    <col min="4115" max="4115" width="6" style="5" customWidth="1"/>
    <col min="4116" max="4116" width="8.28515625" style="5" customWidth="1"/>
    <col min="4117" max="4119" width="2.7109375" style="5" customWidth="1"/>
    <col min="4120" max="4346" width="9.140625" style="5" customWidth="1"/>
    <col min="4347" max="4347" width="38.7109375" style="5" customWidth="1"/>
    <col min="4348" max="4348" width="6.7109375" style="5" customWidth="1"/>
    <col min="4349" max="4349" width="5" style="5" customWidth="1"/>
    <col min="4350" max="4350" width="6.42578125" style="5" customWidth="1"/>
    <col min="4351" max="4351" width="9.140625" style="5" customWidth="1"/>
    <col min="4352" max="4352" width="5.28515625" style="5"/>
    <col min="4353" max="4353" width="11.85546875" style="5" customWidth="1"/>
    <col min="4354" max="4354" width="37.42578125" style="5" customWidth="1"/>
    <col min="4355" max="4355" width="4.140625" style="5" customWidth="1"/>
    <col min="4356" max="4356" width="5.42578125" style="5" customWidth="1"/>
    <col min="4357" max="4357" width="6.28515625" style="5" customWidth="1"/>
    <col min="4358" max="4358" width="9" style="5" customWidth="1"/>
    <col min="4359" max="4359" width="7" style="5" customWidth="1"/>
    <col min="4360" max="4360" width="6.5703125" style="5" customWidth="1"/>
    <col min="4361" max="4361" width="8.42578125" style="5" customWidth="1"/>
    <col min="4362" max="4363" width="8.5703125" style="5" customWidth="1"/>
    <col min="4364" max="4365" width="7.85546875" style="5" customWidth="1"/>
    <col min="4366" max="4366" width="8.5703125" style="5" customWidth="1"/>
    <col min="4367" max="4368" width="6.5703125" style="5" customWidth="1"/>
    <col min="4369" max="4369" width="7.5703125" style="5" customWidth="1"/>
    <col min="4370" max="4370" width="9.28515625" style="5" customWidth="1"/>
    <col min="4371" max="4371" width="6" style="5" customWidth="1"/>
    <col min="4372" max="4372" width="8.28515625" style="5" customWidth="1"/>
    <col min="4373" max="4375" width="2.7109375" style="5" customWidth="1"/>
    <col min="4376" max="4602" width="9.140625" style="5" customWidth="1"/>
    <col min="4603" max="4603" width="38.7109375" style="5" customWidth="1"/>
    <col min="4604" max="4604" width="6.7109375" style="5" customWidth="1"/>
    <col min="4605" max="4605" width="5" style="5" customWidth="1"/>
    <col min="4606" max="4606" width="6.42578125" style="5" customWidth="1"/>
    <col min="4607" max="4607" width="9.140625" style="5" customWidth="1"/>
    <col min="4608" max="4608" width="5.28515625" style="5"/>
    <col min="4609" max="4609" width="11.85546875" style="5" customWidth="1"/>
    <col min="4610" max="4610" width="37.42578125" style="5" customWidth="1"/>
    <col min="4611" max="4611" width="4.140625" style="5" customWidth="1"/>
    <col min="4612" max="4612" width="5.42578125" style="5" customWidth="1"/>
    <col min="4613" max="4613" width="6.28515625" style="5" customWidth="1"/>
    <col min="4614" max="4614" width="9" style="5" customWidth="1"/>
    <col min="4615" max="4615" width="7" style="5" customWidth="1"/>
    <col min="4616" max="4616" width="6.5703125" style="5" customWidth="1"/>
    <col min="4617" max="4617" width="8.42578125" style="5" customWidth="1"/>
    <col min="4618" max="4619" width="8.5703125" style="5" customWidth="1"/>
    <col min="4620" max="4621" width="7.85546875" style="5" customWidth="1"/>
    <col min="4622" max="4622" width="8.5703125" style="5" customWidth="1"/>
    <col min="4623" max="4624" width="6.5703125" style="5" customWidth="1"/>
    <col min="4625" max="4625" width="7.5703125" style="5" customWidth="1"/>
    <col min="4626" max="4626" width="9.28515625" style="5" customWidth="1"/>
    <col min="4627" max="4627" width="6" style="5" customWidth="1"/>
    <col min="4628" max="4628" width="8.28515625" style="5" customWidth="1"/>
    <col min="4629" max="4631" width="2.7109375" style="5" customWidth="1"/>
    <col min="4632" max="4858" width="9.140625" style="5" customWidth="1"/>
    <col min="4859" max="4859" width="38.7109375" style="5" customWidth="1"/>
    <col min="4860" max="4860" width="6.7109375" style="5" customWidth="1"/>
    <col min="4861" max="4861" width="5" style="5" customWidth="1"/>
    <col min="4862" max="4862" width="6.42578125" style="5" customWidth="1"/>
    <col min="4863" max="4863" width="9.140625" style="5" customWidth="1"/>
    <col min="4864" max="4864" width="5.28515625" style="5"/>
    <col min="4865" max="4865" width="11.85546875" style="5" customWidth="1"/>
    <col min="4866" max="4866" width="37.42578125" style="5" customWidth="1"/>
    <col min="4867" max="4867" width="4.140625" style="5" customWidth="1"/>
    <col min="4868" max="4868" width="5.42578125" style="5" customWidth="1"/>
    <col min="4869" max="4869" width="6.28515625" style="5" customWidth="1"/>
    <col min="4870" max="4870" width="9" style="5" customWidth="1"/>
    <col min="4871" max="4871" width="7" style="5" customWidth="1"/>
    <col min="4872" max="4872" width="6.5703125" style="5" customWidth="1"/>
    <col min="4873" max="4873" width="8.42578125" style="5" customWidth="1"/>
    <col min="4874" max="4875" width="8.5703125" style="5" customWidth="1"/>
    <col min="4876" max="4877" width="7.85546875" style="5" customWidth="1"/>
    <col min="4878" max="4878" width="8.5703125" style="5" customWidth="1"/>
    <col min="4879" max="4880" width="6.5703125" style="5" customWidth="1"/>
    <col min="4881" max="4881" width="7.5703125" style="5" customWidth="1"/>
    <col min="4882" max="4882" width="9.28515625" style="5" customWidth="1"/>
    <col min="4883" max="4883" width="6" style="5" customWidth="1"/>
    <col min="4884" max="4884" width="8.28515625" style="5" customWidth="1"/>
    <col min="4885" max="4887" width="2.7109375" style="5" customWidth="1"/>
    <col min="4888" max="5114" width="9.140625" style="5" customWidth="1"/>
    <col min="5115" max="5115" width="38.7109375" style="5" customWidth="1"/>
    <col min="5116" max="5116" width="6.7109375" style="5" customWidth="1"/>
    <col min="5117" max="5117" width="5" style="5" customWidth="1"/>
    <col min="5118" max="5118" width="6.42578125" style="5" customWidth="1"/>
    <col min="5119" max="5119" width="9.140625" style="5" customWidth="1"/>
    <col min="5120" max="5120" width="5.28515625" style="5"/>
    <col min="5121" max="5121" width="11.85546875" style="5" customWidth="1"/>
    <col min="5122" max="5122" width="37.42578125" style="5" customWidth="1"/>
    <col min="5123" max="5123" width="4.140625" style="5" customWidth="1"/>
    <col min="5124" max="5124" width="5.42578125" style="5" customWidth="1"/>
    <col min="5125" max="5125" width="6.28515625" style="5" customWidth="1"/>
    <col min="5126" max="5126" width="9" style="5" customWidth="1"/>
    <col min="5127" max="5127" width="7" style="5" customWidth="1"/>
    <col min="5128" max="5128" width="6.5703125" style="5" customWidth="1"/>
    <col min="5129" max="5129" width="8.42578125" style="5" customWidth="1"/>
    <col min="5130" max="5131" width="8.5703125" style="5" customWidth="1"/>
    <col min="5132" max="5133" width="7.85546875" style="5" customWidth="1"/>
    <col min="5134" max="5134" width="8.5703125" style="5" customWidth="1"/>
    <col min="5135" max="5136" width="6.5703125" style="5" customWidth="1"/>
    <col min="5137" max="5137" width="7.5703125" style="5" customWidth="1"/>
    <col min="5138" max="5138" width="9.28515625" style="5" customWidth="1"/>
    <col min="5139" max="5139" width="6" style="5" customWidth="1"/>
    <col min="5140" max="5140" width="8.28515625" style="5" customWidth="1"/>
    <col min="5141" max="5143" width="2.7109375" style="5" customWidth="1"/>
    <col min="5144" max="5370" width="9.140625" style="5" customWidth="1"/>
    <col min="5371" max="5371" width="38.7109375" style="5" customWidth="1"/>
    <col min="5372" max="5372" width="6.7109375" style="5" customWidth="1"/>
    <col min="5373" max="5373" width="5" style="5" customWidth="1"/>
    <col min="5374" max="5374" width="6.42578125" style="5" customWidth="1"/>
    <col min="5375" max="5375" width="9.140625" style="5" customWidth="1"/>
    <col min="5376" max="5376" width="5.28515625" style="5"/>
    <col min="5377" max="5377" width="11.85546875" style="5" customWidth="1"/>
    <col min="5378" max="5378" width="37.42578125" style="5" customWidth="1"/>
    <col min="5379" max="5379" width="4.140625" style="5" customWidth="1"/>
    <col min="5380" max="5380" width="5.42578125" style="5" customWidth="1"/>
    <col min="5381" max="5381" width="6.28515625" style="5" customWidth="1"/>
    <col min="5382" max="5382" width="9" style="5" customWidth="1"/>
    <col min="5383" max="5383" width="7" style="5" customWidth="1"/>
    <col min="5384" max="5384" width="6.5703125" style="5" customWidth="1"/>
    <col min="5385" max="5385" width="8.42578125" style="5" customWidth="1"/>
    <col min="5386" max="5387" width="8.5703125" style="5" customWidth="1"/>
    <col min="5388" max="5389" width="7.85546875" style="5" customWidth="1"/>
    <col min="5390" max="5390" width="8.5703125" style="5" customWidth="1"/>
    <col min="5391" max="5392" width="6.5703125" style="5" customWidth="1"/>
    <col min="5393" max="5393" width="7.5703125" style="5" customWidth="1"/>
    <col min="5394" max="5394" width="9.28515625" style="5" customWidth="1"/>
    <col min="5395" max="5395" width="6" style="5" customWidth="1"/>
    <col min="5396" max="5396" width="8.28515625" style="5" customWidth="1"/>
    <col min="5397" max="5399" width="2.7109375" style="5" customWidth="1"/>
    <col min="5400" max="5626" width="9.140625" style="5" customWidth="1"/>
    <col min="5627" max="5627" width="38.7109375" style="5" customWidth="1"/>
    <col min="5628" max="5628" width="6.7109375" style="5" customWidth="1"/>
    <col min="5629" max="5629" width="5" style="5" customWidth="1"/>
    <col min="5630" max="5630" width="6.42578125" style="5" customWidth="1"/>
    <col min="5631" max="5631" width="9.140625" style="5" customWidth="1"/>
    <col min="5632" max="5632" width="5.28515625" style="5"/>
    <col min="5633" max="5633" width="11.85546875" style="5" customWidth="1"/>
    <col min="5634" max="5634" width="37.42578125" style="5" customWidth="1"/>
    <col min="5635" max="5635" width="4.140625" style="5" customWidth="1"/>
    <col min="5636" max="5636" width="5.42578125" style="5" customWidth="1"/>
    <col min="5637" max="5637" width="6.28515625" style="5" customWidth="1"/>
    <col min="5638" max="5638" width="9" style="5" customWidth="1"/>
    <col min="5639" max="5639" width="7" style="5" customWidth="1"/>
    <col min="5640" max="5640" width="6.5703125" style="5" customWidth="1"/>
    <col min="5641" max="5641" width="8.42578125" style="5" customWidth="1"/>
    <col min="5642" max="5643" width="8.5703125" style="5" customWidth="1"/>
    <col min="5644" max="5645" width="7.85546875" style="5" customWidth="1"/>
    <col min="5646" max="5646" width="8.5703125" style="5" customWidth="1"/>
    <col min="5647" max="5648" width="6.5703125" style="5" customWidth="1"/>
    <col min="5649" max="5649" width="7.5703125" style="5" customWidth="1"/>
    <col min="5650" max="5650" width="9.28515625" style="5" customWidth="1"/>
    <col min="5651" max="5651" width="6" style="5" customWidth="1"/>
    <col min="5652" max="5652" width="8.28515625" style="5" customWidth="1"/>
    <col min="5653" max="5655" width="2.7109375" style="5" customWidth="1"/>
    <col min="5656" max="5882" width="9.140625" style="5" customWidth="1"/>
    <col min="5883" max="5883" width="38.7109375" style="5" customWidth="1"/>
    <col min="5884" max="5884" width="6.7109375" style="5" customWidth="1"/>
    <col min="5885" max="5885" width="5" style="5" customWidth="1"/>
    <col min="5886" max="5886" width="6.42578125" style="5" customWidth="1"/>
    <col min="5887" max="5887" width="9.140625" style="5" customWidth="1"/>
    <col min="5888" max="5888" width="5.28515625" style="5"/>
    <col min="5889" max="5889" width="11.85546875" style="5" customWidth="1"/>
    <col min="5890" max="5890" width="37.42578125" style="5" customWidth="1"/>
    <col min="5891" max="5891" width="4.140625" style="5" customWidth="1"/>
    <col min="5892" max="5892" width="5.42578125" style="5" customWidth="1"/>
    <col min="5893" max="5893" width="6.28515625" style="5" customWidth="1"/>
    <col min="5894" max="5894" width="9" style="5" customWidth="1"/>
    <col min="5895" max="5895" width="7" style="5" customWidth="1"/>
    <col min="5896" max="5896" width="6.5703125" style="5" customWidth="1"/>
    <col min="5897" max="5897" width="8.42578125" style="5" customWidth="1"/>
    <col min="5898" max="5899" width="8.5703125" style="5" customWidth="1"/>
    <col min="5900" max="5901" width="7.85546875" style="5" customWidth="1"/>
    <col min="5902" max="5902" width="8.5703125" style="5" customWidth="1"/>
    <col min="5903" max="5904" width="6.5703125" style="5" customWidth="1"/>
    <col min="5905" max="5905" width="7.5703125" style="5" customWidth="1"/>
    <col min="5906" max="5906" width="9.28515625" style="5" customWidth="1"/>
    <col min="5907" max="5907" width="6" style="5" customWidth="1"/>
    <col min="5908" max="5908" width="8.28515625" style="5" customWidth="1"/>
    <col min="5909" max="5911" width="2.7109375" style="5" customWidth="1"/>
    <col min="5912" max="6138" width="9.140625" style="5" customWidth="1"/>
    <col min="6139" max="6139" width="38.7109375" style="5" customWidth="1"/>
    <col min="6140" max="6140" width="6.7109375" style="5" customWidth="1"/>
    <col min="6141" max="6141" width="5" style="5" customWidth="1"/>
    <col min="6142" max="6142" width="6.42578125" style="5" customWidth="1"/>
    <col min="6143" max="6143" width="9.140625" style="5" customWidth="1"/>
    <col min="6144" max="6144" width="5.28515625" style="5"/>
    <col min="6145" max="6145" width="11.85546875" style="5" customWidth="1"/>
    <col min="6146" max="6146" width="37.42578125" style="5" customWidth="1"/>
    <col min="6147" max="6147" width="4.140625" style="5" customWidth="1"/>
    <col min="6148" max="6148" width="5.42578125" style="5" customWidth="1"/>
    <col min="6149" max="6149" width="6.28515625" style="5" customWidth="1"/>
    <col min="6150" max="6150" width="9" style="5" customWidth="1"/>
    <col min="6151" max="6151" width="7" style="5" customWidth="1"/>
    <col min="6152" max="6152" width="6.5703125" style="5" customWidth="1"/>
    <col min="6153" max="6153" width="8.42578125" style="5" customWidth="1"/>
    <col min="6154" max="6155" width="8.5703125" style="5" customWidth="1"/>
    <col min="6156" max="6157" width="7.85546875" style="5" customWidth="1"/>
    <col min="6158" max="6158" width="8.5703125" style="5" customWidth="1"/>
    <col min="6159" max="6160" width="6.5703125" style="5" customWidth="1"/>
    <col min="6161" max="6161" width="7.5703125" style="5" customWidth="1"/>
    <col min="6162" max="6162" width="9.28515625" style="5" customWidth="1"/>
    <col min="6163" max="6163" width="6" style="5" customWidth="1"/>
    <col min="6164" max="6164" width="8.28515625" style="5" customWidth="1"/>
    <col min="6165" max="6167" width="2.7109375" style="5" customWidth="1"/>
    <col min="6168" max="6394" width="9.140625" style="5" customWidth="1"/>
    <col min="6395" max="6395" width="38.7109375" style="5" customWidth="1"/>
    <col min="6396" max="6396" width="6.7109375" style="5" customWidth="1"/>
    <col min="6397" max="6397" width="5" style="5" customWidth="1"/>
    <col min="6398" max="6398" width="6.42578125" style="5" customWidth="1"/>
    <col min="6399" max="6399" width="9.140625" style="5" customWidth="1"/>
    <col min="6400" max="6400" width="5.28515625" style="5"/>
    <col min="6401" max="6401" width="11.85546875" style="5" customWidth="1"/>
    <col min="6402" max="6402" width="37.42578125" style="5" customWidth="1"/>
    <col min="6403" max="6403" width="4.140625" style="5" customWidth="1"/>
    <col min="6404" max="6404" width="5.42578125" style="5" customWidth="1"/>
    <col min="6405" max="6405" width="6.28515625" style="5" customWidth="1"/>
    <col min="6406" max="6406" width="9" style="5" customWidth="1"/>
    <col min="6407" max="6407" width="7" style="5" customWidth="1"/>
    <col min="6408" max="6408" width="6.5703125" style="5" customWidth="1"/>
    <col min="6409" max="6409" width="8.42578125" style="5" customWidth="1"/>
    <col min="6410" max="6411" width="8.5703125" style="5" customWidth="1"/>
    <col min="6412" max="6413" width="7.85546875" style="5" customWidth="1"/>
    <col min="6414" max="6414" width="8.5703125" style="5" customWidth="1"/>
    <col min="6415" max="6416" width="6.5703125" style="5" customWidth="1"/>
    <col min="6417" max="6417" width="7.5703125" style="5" customWidth="1"/>
    <col min="6418" max="6418" width="9.28515625" style="5" customWidth="1"/>
    <col min="6419" max="6419" width="6" style="5" customWidth="1"/>
    <col min="6420" max="6420" width="8.28515625" style="5" customWidth="1"/>
    <col min="6421" max="6423" width="2.7109375" style="5" customWidth="1"/>
    <col min="6424" max="6650" width="9.140625" style="5" customWidth="1"/>
    <col min="6651" max="6651" width="38.7109375" style="5" customWidth="1"/>
    <col min="6652" max="6652" width="6.7109375" style="5" customWidth="1"/>
    <col min="6653" max="6653" width="5" style="5" customWidth="1"/>
    <col min="6654" max="6654" width="6.42578125" style="5" customWidth="1"/>
    <col min="6655" max="6655" width="9.140625" style="5" customWidth="1"/>
    <col min="6656" max="6656" width="5.28515625" style="5"/>
    <col min="6657" max="6657" width="11.85546875" style="5" customWidth="1"/>
    <col min="6658" max="6658" width="37.42578125" style="5" customWidth="1"/>
    <col min="6659" max="6659" width="4.140625" style="5" customWidth="1"/>
    <col min="6660" max="6660" width="5.42578125" style="5" customWidth="1"/>
    <col min="6661" max="6661" width="6.28515625" style="5" customWidth="1"/>
    <col min="6662" max="6662" width="9" style="5" customWidth="1"/>
    <col min="6663" max="6663" width="7" style="5" customWidth="1"/>
    <col min="6664" max="6664" width="6.5703125" style="5" customWidth="1"/>
    <col min="6665" max="6665" width="8.42578125" style="5" customWidth="1"/>
    <col min="6666" max="6667" width="8.5703125" style="5" customWidth="1"/>
    <col min="6668" max="6669" width="7.85546875" style="5" customWidth="1"/>
    <col min="6670" max="6670" width="8.5703125" style="5" customWidth="1"/>
    <col min="6671" max="6672" width="6.5703125" style="5" customWidth="1"/>
    <col min="6673" max="6673" width="7.5703125" style="5" customWidth="1"/>
    <col min="6674" max="6674" width="9.28515625" style="5" customWidth="1"/>
    <col min="6675" max="6675" width="6" style="5" customWidth="1"/>
    <col min="6676" max="6676" width="8.28515625" style="5" customWidth="1"/>
    <col min="6677" max="6679" width="2.7109375" style="5" customWidth="1"/>
    <col min="6680" max="6906" width="9.140625" style="5" customWidth="1"/>
    <col min="6907" max="6907" width="38.7109375" style="5" customWidth="1"/>
    <col min="6908" max="6908" width="6.7109375" style="5" customWidth="1"/>
    <col min="6909" max="6909" width="5" style="5" customWidth="1"/>
    <col min="6910" max="6910" width="6.42578125" style="5" customWidth="1"/>
    <col min="6911" max="6911" width="9.140625" style="5" customWidth="1"/>
    <col min="6912" max="6912" width="5.28515625" style="5"/>
    <col min="6913" max="6913" width="11.85546875" style="5" customWidth="1"/>
    <col min="6914" max="6914" width="37.42578125" style="5" customWidth="1"/>
    <col min="6915" max="6915" width="4.140625" style="5" customWidth="1"/>
    <col min="6916" max="6916" width="5.42578125" style="5" customWidth="1"/>
    <col min="6917" max="6917" width="6.28515625" style="5" customWidth="1"/>
    <col min="6918" max="6918" width="9" style="5" customWidth="1"/>
    <col min="6919" max="6919" width="7" style="5" customWidth="1"/>
    <col min="6920" max="6920" width="6.5703125" style="5" customWidth="1"/>
    <col min="6921" max="6921" width="8.42578125" style="5" customWidth="1"/>
    <col min="6922" max="6923" width="8.5703125" style="5" customWidth="1"/>
    <col min="6924" max="6925" width="7.85546875" style="5" customWidth="1"/>
    <col min="6926" max="6926" width="8.5703125" style="5" customWidth="1"/>
    <col min="6927" max="6928" width="6.5703125" style="5" customWidth="1"/>
    <col min="6929" max="6929" width="7.5703125" style="5" customWidth="1"/>
    <col min="6930" max="6930" width="9.28515625" style="5" customWidth="1"/>
    <col min="6931" max="6931" width="6" style="5" customWidth="1"/>
    <col min="6932" max="6932" width="8.28515625" style="5" customWidth="1"/>
    <col min="6933" max="6935" width="2.7109375" style="5" customWidth="1"/>
    <col min="6936" max="7162" width="9.140625" style="5" customWidth="1"/>
    <col min="7163" max="7163" width="38.7109375" style="5" customWidth="1"/>
    <col min="7164" max="7164" width="6.7109375" style="5" customWidth="1"/>
    <col min="7165" max="7165" width="5" style="5" customWidth="1"/>
    <col min="7166" max="7166" width="6.42578125" style="5" customWidth="1"/>
    <col min="7167" max="7167" width="9.140625" style="5" customWidth="1"/>
    <col min="7168" max="7168" width="5.28515625" style="5"/>
    <col min="7169" max="7169" width="11.85546875" style="5" customWidth="1"/>
    <col min="7170" max="7170" width="37.42578125" style="5" customWidth="1"/>
    <col min="7171" max="7171" width="4.140625" style="5" customWidth="1"/>
    <col min="7172" max="7172" width="5.42578125" style="5" customWidth="1"/>
    <col min="7173" max="7173" width="6.28515625" style="5" customWidth="1"/>
    <col min="7174" max="7174" width="9" style="5" customWidth="1"/>
    <col min="7175" max="7175" width="7" style="5" customWidth="1"/>
    <col min="7176" max="7176" width="6.5703125" style="5" customWidth="1"/>
    <col min="7177" max="7177" width="8.42578125" style="5" customWidth="1"/>
    <col min="7178" max="7179" width="8.5703125" style="5" customWidth="1"/>
    <col min="7180" max="7181" width="7.85546875" style="5" customWidth="1"/>
    <col min="7182" max="7182" width="8.5703125" style="5" customWidth="1"/>
    <col min="7183" max="7184" width="6.5703125" style="5" customWidth="1"/>
    <col min="7185" max="7185" width="7.5703125" style="5" customWidth="1"/>
    <col min="7186" max="7186" width="9.28515625" style="5" customWidth="1"/>
    <col min="7187" max="7187" width="6" style="5" customWidth="1"/>
    <col min="7188" max="7188" width="8.28515625" style="5" customWidth="1"/>
    <col min="7189" max="7191" width="2.7109375" style="5" customWidth="1"/>
    <col min="7192" max="7418" width="9.140625" style="5" customWidth="1"/>
    <col min="7419" max="7419" width="38.7109375" style="5" customWidth="1"/>
    <col min="7420" max="7420" width="6.7109375" style="5" customWidth="1"/>
    <col min="7421" max="7421" width="5" style="5" customWidth="1"/>
    <col min="7422" max="7422" width="6.42578125" style="5" customWidth="1"/>
    <col min="7423" max="7423" width="9.140625" style="5" customWidth="1"/>
    <col min="7424" max="7424" width="5.28515625" style="5"/>
    <col min="7425" max="7425" width="11.85546875" style="5" customWidth="1"/>
    <col min="7426" max="7426" width="37.42578125" style="5" customWidth="1"/>
    <col min="7427" max="7427" width="4.140625" style="5" customWidth="1"/>
    <col min="7428" max="7428" width="5.42578125" style="5" customWidth="1"/>
    <col min="7429" max="7429" width="6.28515625" style="5" customWidth="1"/>
    <col min="7430" max="7430" width="9" style="5" customWidth="1"/>
    <col min="7431" max="7431" width="7" style="5" customWidth="1"/>
    <col min="7432" max="7432" width="6.5703125" style="5" customWidth="1"/>
    <col min="7433" max="7433" width="8.42578125" style="5" customWidth="1"/>
    <col min="7434" max="7435" width="8.5703125" style="5" customWidth="1"/>
    <col min="7436" max="7437" width="7.85546875" style="5" customWidth="1"/>
    <col min="7438" max="7438" width="8.5703125" style="5" customWidth="1"/>
    <col min="7439" max="7440" width="6.5703125" style="5" customWidth="1"/>
    <col min="7441" max="7441" width="7.5703125" style="5" customWidth="1"/>
    <col min="7442" max="7442" width="9.28515625" style="5" customWidth="1"/>
    <col min="7443" max="7443" width="6" style="5" customWidth="1"/>
    <col min="7444" max="7444" width="8.28515625" style="5" customWidth="1"/>
    <col min="7445" max="7447" width="2.7109375" style="5" customWidth="1"/>
    <col min="7448" max="7674" width="9.140625" style="5" customWidth="1"/>
    <col min="7675" max="7675" width="38.7109375" style="5" customWidth="1"/>
    <col min="7676" max="7676" width="6.7109375" style="5" customWidth="1"/>
    <col min="7677" max="7677" width="5" style="5" customWidth="1"/>
    <col min="7678" max="7678" width="6.42578125" style="5" customWidth="1"/>
    <col min="7679" max="7679" width="9.140625" style="5" customWidth="1"/>
    <col min="7680" max="7680" width="5.28515625" style="5"/>
    <col min="7681" max="7681" width="11.85546875" style="5" customWidth="1"/>
    <col min="7682" max="7682" width="37.42578125" style="5" customWidth="1"/>
    <col min="7683" max="7683" width="4.140625" style="5" customWidth="1"/>
    <col min="7684" max="7684" width="5.42578125" style="5" customWidth="1"/>
    <col min="7685" max="7685" width="6.28515625" style="5" customWidth="1"/>
    <col min="7686" max="7686" width="9" style="5" customWidth="1"/>
    <col min="7687" max="7687" width="7" style="5" customWidth="1"/>
    <col min="7688" max="7688" width="6.5703125" style="5" customWidth="1"/>
    <col min="7689" max="7689" width="8.42578125" style="5" customWidth="1"/>
    <col min="7690" max="7691" width="8.5703125" style="5" customWidth="1"/>
    <col min="7692" max="7693" width="7.85546875" style="5" customWidth="1"/>
    <col min="7694" max="7694" width="8.5703125" style="5" customWidth="1"/>
    <col min="7695" max="7696" width="6.5703125" style="5" customWidth="1"/>
    <col min="7697" max="7697" width="7.5703125" style="5" customWidth="1"/>
    <col min="7698" max="7698" width="9.28515625" style="5" customWidth="1"/>
    <col min="7699" max="7699" width="6" style="5" customWidth="1"/>
    <col min="7700" max="7700" width="8.28515625" style="5" customWidth="1"/>
    <col min="7701" max="7703" width="2.7109375" style="5" customWidth="1"/>
    <col min="7704" max="7930" width="9.140625" style="5" customWidth="1"/>
    <col min="7931" max="7931" width="38.7109375" style="5" customWidth="1"/>
    <col min="7932" max="7932" width="6.7109375" style="5" customWidth="1"/>
    <col min="7933" max="7933" width="5" style="5" customWidth="1"/>
    <col min="7934" max="7934" width="6.42578125" style="5" customWidth="1"/>
    <col min="7935" max="7935" width="9.140625" style="5" customWidth="1"/>
    <col min="7936" max="7936" width="5.28515625" style="5"/>
    <col min="7937" max="7937" width="11.85546875" style="5" customWidth="1"/>
    <col min="7938" max="7938" width="37.42578125" style="5" customWidth="1"/>
    <col min="7939" max="7939" width="4.140625" style="5" customWidth="1"/>
    <col min="7940" max="7940" width="5.42578125" style="5" customWidth="1"/>
    <col min="7941" max="7941" width="6.28515625" style="5" customWidth="1"/>
    <col min="7942" max="7942" width="9" style="5" customWidth="1"/>
    <col min="7943" max="7943" width="7" style="5" customWidth="1"/>
    <col min="7944" max="7944" width="6.5703125" style="5" customWidth="1"/>
    <col min="7945" max="7945" width="8.42578125" style="5" customWidth="1"/>
    <col min="7946" max="7947" width="8.5703125" style="5" customWidth="1"/>
    <col min="7948" max="7949" width="7.85546875" style="5" customWidth="1"/>
    <col min="7950" max="7950" width="8.5703125" style="5" customWidth="1"/>
    <col min="7951" max="7952" width="6.5703125" style="5" customWidth="1"/>
    <col min="7953" max="7953" width="7.5703125" style="5" customWidth="1"/>
    <col min="7954" max="7954" width="9.28515625" style="5" customWidth="1"/>
    <col min="7955" max="7955" width="6" style="5" customWidth="1"/>
    <col min="7956" max="7956" width="8.28515625" style="5" customWidth="1"/>
    <col min="7957" max="7959" width="2.7109375" style="5" customWidth="1"/>
    <col min="7960" max="8186" width="9.140625" style="5" customWidth="1"/>
    <col min="8187" max="8187" width="38.7109375" style="5" customWidth="1"/>
    <col min="8188" max="8188" width="6.7109375" style="5" customWidth="1"/>
    <col min="8189" max="8189" width="5" style="5" customWidth="1"/>
    <col min="8190" max="8190" width="6.42578125" style="5" customWidth="1"/>
    <col min="8191" max="8191" width="9.140625" style="5" customWidth="1"/>
    <col min="8192" max="8192" width="5.28515625" style="5"/>
    <col min="8193" max="8193" width="11.85546875" style="5" customWidth="1"/>
    <col min="8194" max="8194" width="37.42578125" style="5" customWidth="1"/>
    <col min="8195" max="8195" width="4.140625" style="5" customWidth="1"/>
    <col min="8196" max="8196" width="5.42578125" style="5" customWidth="1"/>
    <col min="8197" max="8197" width="6.28515625" style="5" customWidth="1"/>
    <col min="8198" max="8198" width="9" style="5" customWidth="1"/>
    <col min="8199" max="8199" width="7" style="5" customWidth="1"/>
    <col min="8200" max="8200" width="6.5703125" style="5" customWidth="1"/>
    <col min="8201" max="8201" width="8.42578125" style="5" customWidth="1"/>
    <col min="8202" max="8203" width="8.5703125" style="5" customWidth="1"/>
    <col min="8204" max="8205" width="7.85546875" style="5" customWidth="1"/>
    <col min="8206" max="8206" width="8.5703125" style="5" customWidth="1"/>
    <col min="8207" max="8208" width="6.5703125" style="5" customWidth="1"/>
    <col min="8209" max="8209" width="7.5703125" style="5" customWidth="1"/>
    <col min="8210" max="8210" width="9.28515625" style="5" customWidth="1"/>
    <col min="8211" max="8211" width="6" style="5" customWidth="1"/>
    <col min="8212" max="8212" width="8.28515625" style="5" customWidth="1"/>
    <col min="8213" max="8215" width="2.7109375" style="5" customWidth="1"/>
    <col min="8216" max="8442" width="9.140625" style="5" customWidth="1"/>
    <col min="8443" max="8443" width="38.7109375" style="5" customWidth="1"/>
    <col min="8444" max="8444" width="6.7109375" style="5" customWidth="1"/>
    <col min="8445" max="8445" width="5" style="5" customWidth="1"/>
    <col min="8446" max="8446" width="6.42578125" style="5" customWidth="1"/>
    <col min="8447" max="8447" width="9.140625" style="5" customWidth="1"/>
    <col min="8448" max="8448" width="5.28515625" style="5"/>
    <col min="8449" max="8449" width="11.85546875" style="5" customWidth="1"/>
    <col min="8450" max="8450" width="37.42578125" style="5" customWidth="1"/>
    <col min="8451" max="8451" width="4.140625" style="5" customWidth="1"/>
    <col min="8452" max="8452" width="5.42578125" style="5" customWidth="1"/>
    <col min="8453" max="8453" width="6.28515625" style="5" customWidth="1"/>
    <col min="8454" max="8454" width="9" style="5" customWidth="1"/>
    <col min="8455" max="8455" width="7" style="5" customWidth="1"/>
    <col min="8456" max="8456" width="6.5703125" style="5" customWidth="1"/>
    <col min="8457" max="8457" width="8.42578125" style="5" customWidth="1"/>
    <col min="8458" max="8459" width="8.5703125" style="5" customWidth="1"/>
    <col min="8460" max="8461" width="7.85546875" style="5" customWidth="1"/>
    <col min="8462" max="8462" width="8.5703125" style="5" customWidth="1"/>
    <col min="8463" max="8464" width="6.5703125" style="5" customWidth="1"/>
    <col min="8465" max="8465" width="7.5703125" style="5" customWidth="1"/>
    <col min="8466" max="8466" width="9.28515625" style="5" customWidth="1"/>
    <col min="8467" max="8467" width="6" style="5" customWidth="1"/>
    <col min="8468" max="8468" width="8.28515625" style="5" customWidth="1"/>
    <col min="8469" max="8471" width="2.7109375" style="5" customWidth="1"/>
    <col min="8472" max="8698" width="9.140625" style="5" customWidth="1"/>
    <col min="8699" max="8699" width="38.7109375" style="5" customWidth="1"/>
    <col min="8700" max="8700" width="6.7109375" style="5" customWidth="1"/>
    <col min="8701" max="8701" width="5" style="5" customWidth="1"/>
    <col min="8702" max="8702" width="6.42578125" style="5" customWidth="1"/>
    <col min="8703" max="8703" width="9.140625" style="5" customWidth="1"/>
    <col min="8704" max="8704" width="5.28515625" style="5"/>
    <col min="8705" max="8705" width="11.85546875" style="5" customWidth="1"/>
    <col min="8706" max="8706" width="37.42578125" style="5" customWidth="1"/>
    <col min="8707" max="8707" width="4.140625" style="5" customWidth="1"/>
    <col min="8708" max="8708" width="5.42578125" style="5" customWidth="1"/>
    <col min="8709" max="8709" width="6.28515625" style="5" customWidth="1"/>
    <col min="8710" max="8710" width="9" style="5" customWidth="1"/>
    <col min="8711" max="8711" width="7" style="5" customWidth="1"/>
    <col min="8712" max="8712" width="6.5703125" style="5" customWidth="1"/>
    <col min="8713" max="8713" width="8.42578125" style="5" customWidth="1"/>
    <col min="8714" max="8715" width="8.5703125" style="5" customWidth="1"/>
    <col min="8716" max="8717" width="7.85546875" style="5" customWidth="1"/>
    <col min="8718" max="8718" width="8.5703125" style="5" customWidth="1"/>
    <col min="8719" max="8720" width="6.5703125" style="5" customWidth="1"/>
    <col min="8721" max="8721" width="7.5703125" style="5" customWidth="1"/>
    <col min="8722" max="8722" width="9.28515625" style="5" customWidth="1"/>
    <col min="8723" max="8723" width="6" style="5" customWidth="1"/>
    <col min="8724" max="8724" width="8.28515625" style="5" customWidth="1"/>
    <col min="8725" max="8727" width="2.7109375" style="5" customWidth="1"/>
    <col min="8728" max="8954" width="9.140625" style="5" customWidth="1"/>
    <col min="8955" max="8955" width="38.7109375" style="5" customWidth="1"/>
    <col min="8956" max="8956" width="6.7109375" style="5" customWidth="1"/>
    <col min="8957" max="8957" width="5" style="5" customWidth="1"/>
    <col min="8958" max="8958" width="6.42578125" style="5" customWidth="1"/>
    <col min="8959" max="8959" width="9.140625" style="5" customWidth="1"/>
    <col min="8960" max="8960" width="5.28515625" style="5"/>
    <col min="8961" max="8961" width="11.85546875" style="5" customWidth="1"/>
    <col min="8962" max="8962" width="37.42578125" style="5" customWidth="1"/>
    <col min="8963" max="8963" width="4.140625" style="5" customWidth="1"/>
    <col min="8964" max="8964" width="5.42578125" style="5" customWidth="1"/>
    <col min="8965" max="8965" width="6.28515625" style="5" customWidth="1"/>
    <col min="8966" max="8966" width="9" style="5" customWidth="1"/>
    <col min="8967" max="8967" width="7" style="5" customWidth="1"/>
    <col min="8968" max="8968" width="6.5703125" style="5" customWidth="1"/>
    <col min="8969" max="8969" width="8.42578125" style="5" customWidth="1"/>
    <col min="8970" max="8971" width="8.5703125" style="5" customWidth="1"/>
    <col min="8972" max="8973" width="7.85546875" style="5" customWidth="1"/>
    <col min="8974" max="8974" width="8.5703125" style="5" customWidth="1"/>
    <col min="8975" max="8976" width="6.5703125" style="5" customWidth="1"/>
    <col min="8977" max="8977" width="7.5703125" style="5" customWidth="1"/>
    <col min="8978" max="8978" width="9.28515625" style="5" customWidth="1"/>
    <col min="8979" max="8979" width="6" style="5" customWidth="1"/>
    <col min="8980" max="8980" width="8.28515625" style="5" customWidth="1"/>
    <col min="8981" max="8983" width="2.7109375" style="5" customWidth="1"/>
    <col min="8984" max="9210" width="9.140625" style="5" customWidth="1"/>
    <col min="9211" max="9211" width="38.7109375" style="5" customWidth="1"/>
    <col min="9212" max="9212" width="6.7109375" style="5" customWidth="1"/>
    <col min="9213" max="9213" width="5" style="5" customWidth="1"/>
    <col min="9214" max="9214" width="6.42578125" style="5" customWidth="1"/>
    <col min="9215" max="9215" width="9.140625" style="5" customWidth="1"/>
    <col min="9216" max="9216" width="5.28515625" style="5"/>
    <col min="9217" max="9217" width="11.85546875" style="5" customWidth="1"/>
    <col min="9218" max="9218" width="37.42578125" style="5" customWidth="1"/>
    <col min="9219" max="9219" width="4.140625" style="5" customWidth="1"/>
    <col min="9220" max="9220" width="5.42578125" style="5" customWidth="1"/>
    <col min="9221" max="9221" width="6.28515625" style="5" customWidth="1"/>
    <col min="9222" max="9222" width="9" style="5" customWidth="1"/>
    <col min="9223" max="9223" width="7" style="5" customWidth="1"/>
    <col min="9224" max="9224" width="6.5703125" style="5" customWidth="1"/>
    <col min="9225" max="9225" width="8.42578125" style="5" customWidth="1"/>
    <col min="9226" max="9227" width="8.5703125" style="5" customWidth="1"/>
    <col min="9228" max="9229" width="7.85546875" style="5" customWidth="1"/>
    <col min="9230" max="9230" width="8.5703125" style="5" customWidth="1"/>
    <col min="9231" max="9232" width="6.5703125" style="5" customWidth="1"/>
    <col min="9233" max="9233" width="7.5703125" style="5" customWidth="1"/>
    <col min="9234" max="9234" width="9.28515625" style="5" customWidth="1"/>
    <col min="9235" max="9235" width="6" style="5" customWidth="1"/>
    <col min="9236" max="9236" width="8.28515625" style="5" customWidth="1"/>
    <col min="9237" max="9239" width="2.7109375" style="5" customWidth="1"/>
    <col min="9240" max="9466" width="9.140625" style="5" customWidth="1"/>
    <col min="9467" max="9467" width="38.7109375" style="5" customWidth="1"/>
    <col min="9468" max="9468" width="6.7109375" style="5" customWidth="1"/>
    <col min="9469" max="9469" width="5" style="5" customWidth="1"/>
    <col min="9470" max="9470" width="6.42578125" style="5" customWidth="1"/>
    <col min="9471" max="9471" width="9.140625" style="5" customWidth="1"/>
    <col min="9472" max="9472" width="5.28515625" style="5"/>
    <col min="9473" max="9473" width="11.85546875" style="5" customWidth="1"/>
    <col min="9474" max="9474" width="37.42578125" style="5" customWidth="1"/>
    <col min="9475" max="9475" width="4.140625" style="5" customWidth="1"/>
    <col min="9476" max="9476" width="5.42578125" style="5" customWidth="1"/>
    <col min="9477" max="9477" width="6.28515625" style="5" customWidth="1"/>
    <col min="9478" max="9478" width="9" style="5" customWidth="1"/>
    <col min="9479" max="9479" width="7" style="5" customWidth="1"/>
    <col min="9480" max="9480" width="6.5703125" style="5" customWidth="1"/>
    <col min="9481" max="9481" width="8.42578125" style="5" customWidth="1"/>
    <col min="9482" max="9483" width="8.5703125" style="5" customWidth="1"/>
    <col min="9484" max="9485" width="7.85546875" style="5" customWidth="1"/>
    <col min="9486" max="9486" width="8.5703125" style="5" customWidth="1"/>
    <col min="9487" max="9488" width="6.5703125" style="5" customWidth="1"/>
    <col min="9489" max="9489" width="7.5703125" style="5" customWidth="1"/>
    <col min="9490" max="9490" width="9.28515625" style="5" customWidth="1"/>
    <col min="9491" max="9491" width="6" style="5" customWidth="1"/>
    <col min="9492" max="9492" width="8.28515625" style="5" customWidth="1"/>
    <col min="9493" max="9495" width="2.7109375" style="5" customWidth="1"/>
    <col min="9496" max="9722" width="9.140625" style="5" customWidth="1"/>
    <col min="9723" max="9723" width="38.7109375" style="5" customWidth="1"/>
    <col min="9724" max="9724" width="6.7109375" style="5" customWidth="1"/>
    <col min="9725" max="9725" width="5" style="5" customWidth="1"/>
    <col min="9726" max="9726" width="6.42578125" style="5" customWidth="1"/>
    <col min="9727" max="9727" width="9.140625" style="5" customWidth="1"/>
    <col min="9728" max="9728" width="5.28515625" style="5"/>
    <col min="9729" max="9729" width="11.85546875" style="5" customWidth="1"/>
    <col min="9730" max="9730" width="37.42578125" style="5" customWidth="1"/>
    <col min="9731" max="9731" width="4.140625" style="5" customWidth="1"/>
    <col min="9732" max="9732" width="5.42578125" style="5" customWidth="1"/>
    <col min="9733" max="9733" width="6.28515625" style="5" customWidth="1"/>
    <col min="9734" max="9734" width="9" style="5" customWidth="1"/>
    <col min="9735" max="9735" width="7" style="5" customWidth="1"/>
    <col min="9736" max="9736" width="6.5703125" style="5" customWidth="1"/>
    <col min="9737" max="9737" width="8.42578125" style="5" customWidth="1"/>
    <col min="9738" max="9739" width="8.5703125" style="5" customWidth="1"/>
    <col min="9740" max="9741" width="7.85546875" style="5" customWidth="1"/>
    <col min="9742" max="9742" width="8.5703125" style="5" customWidth="1"/>
    <col min="9743" max="9744" width="6.5703125" style="5" customWidth="1"/>
    <col min="9745" max="9745" width="7.5703125" style="5" customWidth="1"/>
    <col min="9746" max="9746" width="9.28515625" style="5" customWidth="1"/>
    <col min="9747" max="9747" width="6" style="5" customWidth="1"/>
    <col min="9748" max="9748" width="8.28515625" style="5" customWidth="1"/>
    <col min="9749" max="9751" width="2.7109375" style="5" customWidth="1"/>
    <col min="9752" max="9978" width="9.140625" style="5" customWidth="1"/>
    <col min="9979" max="9979" width="38.7109375" style="5" customWidth="1"/>
    <col min="9980" max="9980" width="6.7109375" style="5" customWidth="1"/>
    <col min="9981" max="9981" width="5" style="5" customWidth="1"/>
    <col min="9982" max="9982" width="6.42578125" style="5" customWidth="1"/>
    <col min="9983" max="9983" width="9.140625" style="5" customWidth="1"/>
    <col min="9984" max="9984" width="5.28515625" style="5"/>
    <col min="9985" max="9985" width="11.85546875" style="5" customWidth="1"/>
    <col min="9986" max="9986" width="37.42578125" style="5" customWidth="1"/>
    <col min="9987" max="9987" width="4.140625" style="5" customWidth="1"/>
    <col min="9988" max="9988" width="5.42578125" style="5" customWidth="1"/>
    <col min="9989" max="9989" width="6.28515625" style="5" customWidth="1"/>
    <col min="9990" max="9990" width="9" style="5" customWidth="1"/>
    <col min="9991" max="9991" width="7" style="5" customWidth="1"/>
    <col min="9992" max="9992" width="6.5703125" style="5" customWidth="1"/>
    <col min="9993" max="9993" width="8.42578125" style="5" customWidth="1"/>
    <col min="9994" max="9995" width="8.5703125" style="5" customWidth="1"/>
    <col min="9996" max="9997" width="7.85546875" style="5" customWidth="1"/>
    <col min="9998" max="9998" width="8.5703125" style="5" customWidth="1"/>
    <col min="9999" max="10000" width="6.5703125" style="5" customWidth="1"/>
    <col min="10001" max="10001" width="7.5703125" style="5" customWidth="1"/>
    <col min="10002" max="10002" width="9.28515625" style="5" customWidth="1"/>
    <col min="10003" max="10003" width="6" style="5" customWidth="1"/>
    <col min="10004" max="10004" width="8.28515625" style="5" customWidth="1"/>
    <col min="10005" max="10007" width="2.7109375" style="5" customWidth="1"/>
    <col min="10008" max="10234" width="9.140625" style="5" customWidth="1"/>
    <col min="10235" max="10235" width="38.7109375" style="5" customWidth="1"/>
    <col min="10236" max="10236" width="6.7109375" style="5" customWidth="1"/>
    <col min="10237" max="10237" width="5" style="5" customWidth="1"/>
    <col min="10238" max="10238" width="6.42578125" style="5" customWidth="1"/>
    <col min="10239" max="10239" width="9.140625" style="5" customWidth="1"/>
    <col min="10240" max="10240" width="5.28515625" style="5"/>
    <col min="10241" max="10241" width="11.85546875" style="5" customWidth="1"/>
    <col min="10242" max="10242" width="37.42578125" style="5" customWidth="1"/>
    <col min="10243" max="10243" width="4.140625" style="5" customWidth="1"/>
    <col min="10244" max="10244" width="5.42578125" style="5" customWidth="1"/>
    <col min="10245" max="10245" width="6.28515625" style="5" customWidth="1"/>
    <col min="10246" max="10246" width="9" style="5" customWidth="1"/>
    <col min="10247" max="10247" width="7" style="5" customWidth="1"/>
    <col min="10248" max="10248" width="6.5703125" style="5" customWidth="1"/>
    <col min="10249" max="10249" width="8.42578125" style="5" customWidth="1"/>
    <col min="10250" max="10251" width="8.5703125" style="5" customWidth="1"/>
    <col min="10252" max="10253" width="7.85546875" style="5" customWidth="1"/>
    <col min="10254" max="10254" width="8.5703125" style="5" customWidth="1"/>
    <col min="10255" max="10256" width="6.5703125" style="5" customWidth="1"/>
    <col min="10257" max="10257" width="7.5703125" style="5" customWidth="1"/>
    <col min="10258" max="10258" width="9.28515625" style="5" customWidth="1"/>
    <col min="10259" max="10259" width="6" style="5" customWidth="1"/>
    <col min="10260" max="10260" width="8.28515625" style="5" customWidth="1"/>
    <col min="10261" max="10263" width="2.7109375" style="5" customWidth="1"/>
    <col min="10264" max="10490" width="9.140625" style="5" customWidth="1"/>
    <col min="10491" max="10491" width="38.7109375" style="5" customWidth="1"/>
    <col min="10492" max="10492" width="6.7109375" style="5" customWidth="1"/>
    <col min="10493" max="10493" width="5" style="5" customWidth="1"/>
    <col min="10494" max="10494" width="6.42578125" style="5" customWidth="1"/>
    <col min="10495" max="10495" width="9.140625" style="5" customWidth="1"/>
    <col min="10496" max="10496" width="5.28515625" style="5"/>
    <col min="10497" max="10497" width="11.85546875" style="5" customWidth="1"/>
    <col min="10498" max="10498" width="37.42578125" style="5" customWidth="1"/>
    <col min="10499" max="10499" width="4.140625" style="5" customWidth="1"/>
    <col min="10500" max="10500" width="5.42578125" style="5" customWidth="1"/>
    <col min="10501" max="10501" width="6.28515625" style="5" customWidth="1"/>
    <col min="10502" max="10502" width="9" style="5" customWidth="1"/>
    <col min="10503" max="10503" width="7" style="5" customWidth="1"/>
    <col min="10504" max="10504" width="6.5703125" style="5" customWidth="1"/>
    <col min="10505" max="10505" width="8.42578125" style="5" customWidth="1"/>
    <col min="10506" max="10507" width="8.5703125" style="5" customWidth="1"/>
    <col min="10508" max="10509" width="7.85546875" style="5" customWidth="1"/>
    <col min="10510" max="10510" width="8.5703125" style="5" customWidth="1"/>
    <col min="10511" max="10512" width="6.5703125" style="5" customWidth="1"/>
    <col min="10513" max="10513" width="7.5703125" style="5" customWidth="1"/>
    <col min="10514" max="10514" width="9.28515625" style="5" customWidth="1"/>
    <col min="10515" max="10515" width="6" style="5" customWidth="1"/>
    <col min="10516" max="10516" width="8.28515625" style="5" customWidth="1"/>
    <col min="10517" max="10519" width="2.7109375" style="5" customWidth="1"/>
    <col min="10520" max="10746" width="9.140625" style="5" customWidth="1"/>
    <col min="10747" max="10747" width="38.7109375" style="5" customWidth="1"/>
    <col min="10748" max="10748" width="6.7109375" style="5" customWidth="1"/>
    <col min="10749" max="10749" width="5" style="5" customWidth="1"/>
    <col min="10750" max="10750" width="6.42578125" style="5" customWidth="1"/>
    <col min="10751" max="10751" width="9.140625" style="5" customWidth="1"/>
    <col min="10752" max="10752" width="5.28515625" style="5"/>
    <col min="10753" max="10753" width="11.85546875" style="5" customWidth="1"/>
    <col min="10754" max="10754" width="37.42578125" style="5" customWidth="1"/>
    <col min="10755" max="10755" width="4.140625" style="5" customWidth="1"/>
    <col min="10756" max="10756" width="5.42578125" style="5" customWidth="1"/>
    <col min="10757" max="10757" width="6.28515625" style="5" customWidth="1"/>
    <col min="10758" max="10758" width="9" style="5" customWidth="1"/>
    <col min="10759" max="10759" width="7" style="5" customWidth="1"/>
    <col min="10760" max="10760" width="6.5703125" style="5" customWidth="1"/>
    <col min="10761" max="10761" width="8.42578125" style="5" customWidth="1"/>
    <col min="10762" max="10763" width="8.5703125" style="5" customWidth="1"/>
    <col min="10764" max="10765" width="7.85546875" style="5" customWidth="1"/>
    <col min="10766" max="10766" width="8.5703125" style="5" customWidth="1"/>
    <col min="10767" max="10768" width="6.5703125" style="5" customWidth="1"/>
    <col min="10769" max="10769" width="7.5703125" style="5" customWidth="1"/>
    <col min="10770" max="10770" width="9.28515625" style="5" customWidth="1"/>
    <col min="10771" max="10771" width="6" style="5" customWidth="1"/>
    <col min="10772" max="10772" width="8.28515625" style="5" customWidth="1"/>
    <col min="10773" max="10775" width="2.7109375" style="5" customWidth="1"/>
    <col min="10776" max="11002" width="9.140625" style="5" customWidth="1"/>
    <col min="11003" max="11003" width="38.7109375" style="5" customWidth="1"/>
    <col min="11004" max="11004" width="6.7109375" style="5" customWidth="1"/>
    <col min="11005" max="11005" width="5" style="5" customWidth="1"/>
    <col min="11006" max="11006" width="6.42578125" style="5" customWidth="1"/>
    <col min="11007" max="11007" width="9.140625" style="5" customWidth="1"/>
    <col min="11008" max="11008" width="5.28515625" style="5"/>
    <col min="11009" max="11009" width="11.85546875" style="5" customWidth="1"/>
    <col min="11010" max="11010" width="37.42578125" style="5" customWidth="1"/>
    <col min="11011" max="11011" width="4.140625" style="5" customWidth="1"/>
    <col min="11012" max="11012" width="5.42578125" style="5" customWidth="1"/>
    <col min="11013" max="11013" width="6.28515625" style="5" customWidth="1"/>
    <col min="11014" max="11014" width="9" style="5" customWidth="1"/>
    <col min="11015" max="11015" width="7" style="5" customWidth="1"/>
    <col min="11016" max="11016" width="6.5703125" style="5" customWidth="1"/>
    <col min="11017" max="11017" width="8.42578125" style="5" customWidth="1"/>
    <col min="11018" max="11019" width="8.5703125" style="5" customWidth="1"/>
    <col min="11020" max="11021" width="7.85546875" style="5" customWidth="1"/>
    <col min="11022" max="11022" width="8.5703125" style="5" customWidth="1"/>
    <col min="11023" max="11024" width="6.5703125" style="5" customWidth="1"/>
    <col min="11025" max="11025" width="7.5703125" style="5" customWidth="1"/>
    <col min="11026" max="11026" width="9.28515625" style="5" customWidth="1"/>
    <col min="11027" max="11027" width="6" style="5" customWidth="1"/>
    <col min="11028" max="11028" width="8.28515625" style="5" customWidth="1"/>
    <col min="11029" max="11031" width="2.7109375" style="5" customWidth="1"/>
    <col min="11032" max="11258" width="9.140625" style="5" customWidth="1"/>
    <col min="11259" max="11259" width="38.7109375" style="5" customWidth="1"/>
    <col min="11260" max="11260" width="6.7109375" style="5" customWidth="1"/>
    <col min="11261" max="11261" width="5" style="5" customWidth="1"/>
    <col min="11262" max="11262" width="6.42578125" style="5" customWidth="1"/>
    <col min="11263" max="11263" width="9.140625" style="5" customWidth="1"/>
    <col min="11264" max="11264" width="5.28515625" style="5"/>
    <col min="11265" max="11265" width="11.85546875" style="5" customWidth="1"/>
    <col min="11266" max="11266" width="37.42578125" style="5" customWidth="1"/>
    <col min="11267" max="11267" width="4.140625" style="5" customWidth="1"/>
    <col min="11268" max="11268" width="5.42578125" style="5" customWidth="1"/>
    <col min="11269" max="11269" width="6.28515625" style="5" customWidth="1"/>
    <col min="11270" max="11270" width="9" style="5" customWidth="1"/>
    <col min="11271" max="11271" width="7" style="5" customWidth="1"/>
    <col min="11272" max="11272" width="6.5703125" style="5" customWidth="1"/>
    <col min="11273" max="11273" width="8.42578125" style="5" customWidth="1"/>
    <col min="11274" max="11275" width="8.5703125" style="5" customWidth="1"/>
    <col min="11276" max="11277" width="7.85546875" style="5" customWidth="1"/>
    <col min="11278" max="11278" width="8.5703125" style="5" customWidth="1"/>
    <col min="11279" max="11280" width="6.5703125" style="5" customWidth="1"/>
    <col min="11281" max="11281" width="7.5703125" style="5" customWidth="1"/>
    <col min="11282" max="11282" width="9.28515625" style="5" customWidth="1"/>
    <col min="11283" max="11283" width="6" style="5" customWidth="1"/>
    <col min="11284" max="11284" width="8.28515625" style="5" customWidth="1"/>
    <col min="11285" max="11287" width="2.7109375" style="5" customWidth="1"/>
    <col min="11288" max="11514" width="9.140625" style="5" customWidth="1"/>
    <col min="11515" max="11515" width="38.7109375" style="5" customWidth="1"/>
    <col min="11516" max="11516" width="6.7109375" style="5" customWidth="1"/>
    <col min="11517" max="11517" width="5" style="5" customWidth="1"/>
    <col min="11518" max="11518" width="6.42578125" style="5" customWidth="1"/>
    <col min="11519" max="11519" width="9.140625" style="5" customWidth="1"/>
    <col min="11520" max="11520" width="5.28515625" style="5"/>
    <col min="11521" max="11521" width="11.85546875" style="5" customWidth="1"/>
    <col min="11522" max="11522" width="37.42578125" style="5" customWidth="1"/>
    <col min="11523" max="11523" width="4.140625" style="5" customWidth="1"/>
    <col min="11524" max="11524" width="5.42578125" style="5" customWidth="1"/>
    <col min="11525" max="11525" width="6.28515625" style="5" customWidth="1"/>
    <col min="11526" max="11526" width="9" style="5" customWidth="1"/>
    <col min="11527" max="11527" width="7" style="5" customWidth="1"/>
    <col min="11528" max="11528" width="6.5703125" style="5" customWidth="1"/>
    <col min="11529" max="11529" width="8.42578125" style="5" customWidth="1"/>
    <col min="11530" max="11531" width="8.5703125" style="5" customWidth="1"/>
    <col min="11532" max="11533" width="7.85546875" style="5" customWidth="1"/>
    <col min="11534" max="11534" width="8.5703125" style="5" customWidth="1"/>
    <col min="11535" max="11536" width="6.5703125" style="5" customWidth="1"/>
    <col min="11537" max="11537" width="7.5703125" style="5" customWidth="1"/>
    <col min="11538" max="11538" width="9.28515625" style="5" customWidth="1"/>
    <col min="11539" max="11539" width="6" style="5" customWidth="1"/>
    <col min="11540" max="11540" width="8.28515625" style="5" customWidth="1"/>
    <col min="11541" max="11543" width="2.7109375" style="5" customWidth="1"/>
    <col min="11544" max="11770" width="9.140625" style="5" customWidth="1"/>
    <col min="11771" max="11771" width="38.7109375" style="5" customWidth="1"/>
    <col min="11772" max="11772" width="6.7109375" style="5" customWidth="1"/>
    <col min="11773" max="11773" width="5" style="5" customWidth="1"/>
    <col min="11774" max="11774" width="6.42578125" style="5" customWidth="1"/>
    <col min="11775" max="11775" width="9.140625" style="5" customWidth="1"/>
    <col min="11776" max="11776" width="5.28515625" style="5"/>
    <col min="11777" max="11777" width="11.85546875" style="5" customWidth="1"/>
    <col min="11778" max="11778" width="37.42578125" style="5" customWidth="1"/>
    <col min="11779" max="11779" width="4.140625" style="5" customWidth="1"/>
    <col min="11780" max="11780" width="5.42578125" style="5" customWidth="1"/>
    <col min="11781" max="11781" width="6.28515625" style="5" customWidth="1"/>
    <col min="11782" max="11782" width="9" style="5" customWidth="1"/>
    <col min="11783" max="11783" width="7" style="5" customWidth="1"/>
    <col min="11784" max="11784" width="6.5703125" style="5" customWidth="1"/>
    <col min="11785" max="11785" width="8.42578125" style="5" customWidth="1"/>
    <col min="11786" max="11787" width="8.5703125" style="5" customWidth="1"/>
    <col min="11788" max="11789" width="7.85546875" style="5" customWidth="1"/>
    <col min="11790" max="11790" width="8.5703125" style="5" customWidth="1"/>
    <col min="11791" max="11792" width="6.5703125" style="5" customWidth="1"/>
    <col min="11793" max="11793" width="7.5703125" style="5" customWidth="1"/>
    <col min="11794" max="11794" width="9.28515625" style="5" customWidth="1"/>
    <col min="11795" max="11795" width="6" style="5" customWidth="1"/>
    <col min="11796" max="11796" width="8.28515625" style="5" customWidth="1"/>
    <col min="11797" max="11799" width="2.7109375" style="5" customWidth="1"/>
    <col min="11800" max="12026" width="9.140625" style="5" customWidth="1"/>
    <col min="12027" max="12027" width="38.7109375" style="5" customWidth="1"/>
    <col min="12028" max="12028" width="6.7109375" style="5" customWidth="1"/>
    <col min="12029" max="12029" width="5" style="5" customWidth="1"/>
    <col min="12030" max="12030" width="6.42578125" style="5" customWidth="1"/>
    <col min="12031" max="12031" width="9.140625" style="5" customWidth="1"/>
    <col min="12032" max="12032" width="5.28515625" style="5"/>
    <col min="12033" max="12033" width="11.85546875" style="5" customWidth="1"/>
    <col min="12034" max="12034" width="37.42578125" style="5" customWidth="1"/>
    <col min="12035" max="12035" width="4.140625" style="5" customWidth="1"/>
    <col min="12036" max="12036" width="5.42578125" style="5" customWidth="1"/>
    <col min="12037" max="12037" width="6.28515625" style="5" customWidth="1"/>
    <col min="12038" max="12038" width="9" style="5" customWidth="1"/>
    <col min="12039" max="12039" width="7" style="5" customWidth="1"/>
    <col min="12040" max="12040" width="6.5703125" style="5" customWidth="1"/>
    <col min="12041" max="12041" width="8.42578125" style="5" customWidth="1"/>
    <col min="12042" max="12043" width="8.5703125" style="5" customWidth="1"/>
    <col min="12044" max="12045" width="7.85546875" style="5" customWidth="1"/>
    <col min="12046" max="12046" width="8.5703125" style="5" customWidth="1"/>
    <col min="12047" max="12048" width="6.5703125" style="5" customWidth="1"/>
    <col min="12049" max="12049" width="7.5703125" style="5" customWidth="1"/>
    <col min="12050" max="12050" width="9.28515625" style="5" customWidth="1"/>
    <col min="12051" max="12051" width="6" style="5" customWidth="1"/>
    <col min="12052" max="12052" width="8.28515625" style="5" customWidth="1"/>
    <col min="12053" max="12055" width="2.7109375" style="5" customWidth="1"/>
    <col min="12056" max="12282" width="9.140625" style="5" customWidth="1"/>
    <col min="12283" max="12283" width="38.7109375" style="5" customWidth="1"/>
    <col min="12284" max="12284" width="6.7109375" style="5" customWidth="1"/>
    <col min="12285" max="12285" width="5" style="5" customWidth="1"/>
    <col min="12286" max="12286" width="6.42578125" style="5" customWidth="1"/>
    <col min="12287" max="12287" width="9.140625" style="5" customWidth="1"/>
    <col min="12288" max="12288" width="5.28515625" style="5"/>
    <col min="12289" max="12289" width="11.85546875" style="5" customWidth="1"/>
    <col min="12290" max="12290" width="37.42578125" style="5" customWidth="1"/>
    <col min="12291" max="12291" width="4.140625" style="5" customWidth="1"/>
    <col min="12292" max="12292" width="5.42578125" style="5" customWidth="1"/>
    <col min="12293" max="12293" width="6.28515625" style="5" customWidth="1"/>
    <col min="12294" max="12294" width="9" style="5" customWidth="1"/>
    <col min="12295" max="12295" width="7" style="5" customWidth="1"/>
    <col min="12296" max="12296" width="6.5703125" style="5" customWidth="1"/>
    <col min="12297" max="12297" width="8.42578125" style="5" customWidth="1"/>
    <col min="12298" max="12299" width="8.5703125" style="5" customWidth="1"/>
    <col min="12300" max="12301" width="7.85546875" style="5" customWidth="1"/>
    <col min="12302" max="12302" width="8.5703125" style="5" customWidth="1"/>
    <col min="12303" max="12304" width="6.5703125" style="5" customWidth="1"/>
    <col min="12305" max="12305" width="7.5703125" style="5" customWidth="1"/>
    <col min="12306" max="12306" width="9.28515625" style="5" customWidth="1"/>
    <col min="12307" max="12307" width="6" style="5" customWidth="1"/>
    <col min="12308" max="12308" width="8.28515625" style="5" customWidth="1"/>
    <col min="12309" max="12311" width="2.7109375" style="5" customWidth="1"/>
    <col min="12312" max="12538" width="9.140625" style="5" customWidth="1"/>
    <col min="12539" max="12539" width="38.7109375" style="5" customWidth="1"/>
    <col min="12540" max="12540" width="6.7109375" style="5" customWidth="1"/>
    <col min="12541" max="12541" width="5" style="5" customWidth="1"/>
    <col min="12542" max="12542" width="6.42578125" style="5" customWidth="1"/>
    <col min="12543" max="12543" width="9.140625" style="5" customWidth="1"/>
    <col min="12544" max="12544" width="5.28515625" style="5"/>
    <col min="12545" max="12545" width="11.85546875" style="5" customWidth="1"/>
    <col min="12546" max="12546" width="37.42578125" style="5" customWidth="1"/>
    <col min="12547" max="12547" width="4.140625" style="5" customWidth="1"/>
    <col min="12548" max="12548" width="5.42578125" style="5" customWidth="1"/>
    <col min="12549" max="12549" width="6.28515625" style="5" customWidth="1"/>
    <col min="12550" max="12550" width="9" style="5" customWidth="1"/>
    <col min="12551" max="12551" width="7" style="5" customWidth="1"/>
    <col min="12552" max="12552" width="6.5703125" style="5" customWidth="1"/>
    <col min="12553" max="12553" width="8.42578125" style="5" customWidth="1"/>
    <col min="12554" max="12555" width="8.5703125" style="5" customWidth="1"/>
    <col min="12556" max="12557" width="7.85546875" style="5" customWidth="1"/>
    <col min="12558" max="12558" width="8.5703125" style="5" customWidth="1"/>
    <col min="12559" max="12560" width="6.5703125" style="5" customWidth="1"/>
    <col min="12561" max="12561" width="7.5703125" style="5" customWidth="1"/>
    <col min="12562" max="12562" width="9.28515625" style="5" customWidth="1"/>
    <col min="12563" max="12563" width="6" style="5" customWidth="1"/>
    <col min="12564" max="12564" width="8.28515625" style="5" customWidth="1"/>
    <col min="12565" max="12567" width="2.7109375" style="5" customWidth="1"/>
    <col min="12568" max="12794" width="9.140625" style="5" customWidth="1"/>
    <col min="12795" max="12795" width="38.7109375" style="5" customWidth="1"/>
    <col min="12796" max="12796" width="6.7109375" style="5" customWidth="1"/>
    <col min="12797" max="12797" width="5" style="5" customWidth="1"/>
    <col min="12798" max="12798" width="6.42578125" style="5" customWidth="1"/>
    <col min="12799" max="12799" width="9.140625" style="5" customWidth="1"/>
    <col min="12800" max="12800" width="5.28515625" style="5"/>
    <col min="12801" max="12801" width="11.85546875" style="5" customWidth="1"/>
    <col min="12802" max="12802" width="37.42578125" style="5" customWidth="1"/>
    <col min="12803" max="12803" width="4.140625" style="5" customWidth="1"/>
    <col min="12804" max="12804" width="5.42578125" style="5" customWidth="1"/>
    <col min="12805" max="12805" width="6.28515625" style="5" customWidth="1"/>
    <col min="12806" max="12806" width="9" style="5" customWidth="1"/>
    <col min="12807" max="12807" width="7" style="5" customWidth="1"/>
    <col min="12808" max="12808" width="6.5703125" style="5" customWidth="1"/>
    <col min="12809" max="12809" width="8.42578125" style="5" customWidth="1"/>
    <col min="12810" max="12811" width="8.5703125" style="5" customWidth="1"/>
    <col min="12812" max="12813" width="7.85546875" style="5" customWidth="1"/>
    <col min="12814" max="12814" width="8.5703125" style="5" customWidth="1"/>
    <col min="12815" max="12816" width="6.5703125" style="5" customWidth="1"/>
    <col min="12817" max="12817" width="7.5703125" style="5" customWidth="1"/>
    <col min="12818" max="12818" width="9.28515625" style="5" customWidth="1"/>
    <col min="12819" max="12819" width="6" style="5" customWidth="1"/>
    <col min="12820" max="12820" width="8.28515625" style="5" customWidth="1"/>
    <col min="12821" max="12823" width="2.7109375" style="5" customWidth="1"/>
    <col min="12824" max="13050" width="9.140625" style="5" customWidth="1"/>
    <col min="13051" max="13051" width="38.7109375" style="5" customWidth="1"/>
    <col min="13052" max="13052" width="6.7109375" style="5" customWidth="1"/>
    <col min="13053" max="13053" width="5" style="5" customWidth="1"/>
    <col min="13054" max="13054" width="6.42578125" style="5" customWidth="1"/>
    <col min="13055" max="13055" width="9.140625" style="5" customWidth="1"/>
    <col min="13056" max="13056" width="5.28515625" style="5"/>
    <col min="13057" max="13057" width="11.85546875" style="5" customWidth="1"/>
    <col min="13058" max="13058" width="37.42578125" style="5" customWidth="1"/>
    <col min="13059" max="13059" width="4.140625" style="5" customWidth="1"/>
    <col min="13060" max="13060" width="5.42578125" style="5" customWidth="1"/>
    <col min="13061" max="13061" width="6.28515625" style="5" customWidth="1"/>
    <col min="13062" max="13062" width="9" style="5" customWidth="1"/>
    <col min="13063" max="13063" width="7" style="5" customWidth="1"/>
    <col min="13064" max="13064" width="6.5703125" style="5" customWidth="1"/>
    <col min="13065" max="13065" width="8.42578125" style="5" customWidth="1"/>
    <col min="13066" max="13067" width="8.5703125" style="5" customWidth="1"/>
    <col min="13068" max="13069" width="7.85546875" style="5" customWidth="1"/>
    <col min="13070" max="13070" width="8.5703125" style="5" customWidth="1"/>
    <col min="13071" max="13072" width="6.5703125" style="5" customWidth="1"/>
    <col min="13073" max="13073" width="7.5703125" style="5" customWidth="1"/>
    <col min="13074" max="13074" width="9.28515625" style="5" customWidth="1"/>
    <col min="13075" max="13075" width="6" style="5" customWidth="1"/>
    <col min="13076" max="13076" width="8.28515625" style="5" customWidth="1"/>
    <col min="13077" max="13079" width="2.7109375" style="5" customWidth="1"/>
    <col min="13080" max="13306" width="9.140625" style="5" customWidth="1"/>
    <col min="13307" max="13307" width="38.7109375" style="5" customWidth="1"/>
    <col min="13308" max="13308" width="6.7109375" style="5" customWidth="1"/>
    <col min="13309" max="13309" width="5" style="5" customWidth="1"/>
    <col min="13310" max="13310" width="6.42578125" style="5" customWidth="1"/>
    <col min="13311" max="13311" width="9.140625" style="5" customWidth="1"/>
    <col min="13312" max="13312" width="5.28515625" style="5"/>
    <col min="13313" max="13313" width="11.85546875" style="5" customWidth="1"/>
    <col min="13314" max="13314" width="37.42578125" style="5" customWidth="1"/>
    <col min="13315" max="13315" width="4.140625" style="5" customWidth="1"/>
    <col min="13316" max="13316" width="5.42578125" style="5" customWidth="1"/>
    <col min="13317" max="13317" width="6.28515625" style="5" customWidth="1"/>
    <col min="13318" max="13318" width="9" style="5" customWidth="1"/>
    <col min="13319" max="13319" width="7" style="5" customWidth="1"/>
    <col min="13320" max="13320" width="6.5703125" style="5" customWidth="1"/>
    <col min="13321" max="13321" width="8.42578125" style="5" customWidth="1"/>
    <col min="13322" max="13323" width="8.5703125" style="5" customWidth="1"/>
    <col min="13324" max="13325" width="7.85546875" style="5" customWidth="1"/>
    <col min="13326" max="13326" width="8.5703125" style="5" customWidth="1"/>
    <col min="13327" max="13328" width="6.5703125" style="5" customWidth="1"/>
    <col min="13329" max="13329" width="7.5703125" style="5" customWidth="1"/>
    <col min="13330" max="13330" width="9.28515625" style="5" customWidth="1"/>
    <col min="13331" max="13331" width="6" style="5" customWidth="1"/>
    <col min="13332" max="13332" width="8.28515625" style="5" customWidth="1"/>
    <col min="13333" max="13335" width="2.7109375" style="5" customWidth="1"/>
    <col min="13336" max="13562" width="9.140625" style="5" customWidth="1"/>
    <col min="13563" max="13563" width="38.7109375" style="5" customWidth="1"/>
    <col min="13564" max="13564" width="6.7109375" style="5" customWidth="1"/>
    <col min="13565" max="13565" width="5" style="5" customWidth="1"/>
    <col min="13566" max="13566" width="6.42578125" style="5" customWidth="1"/>
    <col min="13567" max="13567" width="9.140625" style="5" customWidth="1"/>
    <col min="13568" max="13568" width="5.28515625" style="5"/>
    <col min="13569" max="13569" width="11.85546875" style="5" customWidth="1"/>
    <col min="13570" max="13570" width="37.42578125" style="5" customWidth="1"/>
    <col min="13571" max="13571" width="4.140625" style="5" customWidth="1"/>
    <col min="13572" max="13572" width="5.42578125" style="5" customWidth="1"/>
    <col min="13573" max="13573" width="6.28515625" style="5" customWidth="1"/>
    <col min="13574" max="13574" width="9" style="5" customWidth="1"/>
    <col min="13575" max="13575" width="7" style="5" customWidth="1"/>
    <col min="13576" max="13576" width="6.5703125" style="5" customWidth="1"/>
    <col min="13577" max="13577" width="8.42578125" style="5" customWidth="1"/>
    <col min="13578" max="13579" width="8.5703125" style="5" customWidth="1"/>
    <col min="13580" max="13581" width="7.85546875" style="5" customWidth="1"/>
    <col min="13582" max="13582" width="8.5703125" style="5" customWidth="1"/>
    <col min="13583" max="13584" width="6.5703125" style="5" customWidth="1"/>
    <col min="13585" max="13585" width="7.5703125" style="5" customWidth="1"/>
    <col min="13586" max="13586" width="9.28515625" style="5" customWidth="1"/>
    <col min="13587" max="13587" width="6" style="5" customWidth="1"/>
    <col min="13588" max="13588" width="8.28515625" style="5" customWidth="1"/>
    <col min="13589" max="13591" width="2.7109375" style="5" customWidth="1"/>
    <col min="13592" max="13818" width="9.140625" style="5" customWidth="1"/>
    <col min="13819" max="13819" width="38.7109375" style="5" customWidth="1"/>
    <col min="13820" max="13820" width="6.7109375" style="5" customWidth="1"/>
    <col min="13821" max="13821" width="5" style="5" customWidth="1"/>
    <col min="13822" max="13822" width="6.42578125" style="5" customWidth="1"/>
    <col min="13823" max="13823" width="9.140625" style="5" customWidth="1"/>
    <col min="13824" max="13824" width="5.28515625" style="5"/>
    <col min="13825" max="13825" width="11.85546875" style="5" customWidth="1"/>
    <col min="13826" max="13826" width="37.42578125" style="5" customWidth="1"/>
    <col min="13827" max="13827" width="4.140625" style="5" customWidth="1"/>
    <col min="13828" max="13828" width="5.42578125" style="5" customWidth="1"/>
    <col min="13829" max="13829" width="6.28515625" style="5" customWidth="1"/>
    <col min="13830" max="13830" width="9" style="5" customWidth="1"/>
    <col min="13831" max="13831" width="7" style="5" customWidth="1"/>
    <col min="13832" max="13832" width="6.5703125" style="5" customWidth="1"/>
    <col min="13833" max="13833" width="8.42578125" style="5" customWidth="1"/>
    <col min="13834" max="13835" width="8.5703125" style="5" customWidth="1"/>
    <col min="13836" max="13837" width="7.85546875" style="5" customWidth="1"/>
    <col min="13838" max="13838" width="8.5703125" style="5" customWidth="1"/>
    <col min="13839" max="13840" width="6.5703125" style="5" customWidth="1"/>
    <col min="13841" max="13841" width="7.5703125" style="5" customWidth="1"/>
    <col min="13842" max="13842" width="9.28515625" style="5" customWidth="1"/>
    <col min="13843" max="13843" width="6" style="5" customWidth="1"/>
    <col min="13844" max="13844" width="8.28515625" style="5" customWidth="1"/>
    <col min="13845" max="13847" width="2.7109375" style="5" customWidth="1"/>
    <col min="13848" max="14074" width="9.140625" style="5" customWidth="1"/>
    <col min="14075" max="14075" width="38.7109375" style="5" customWidth="1"/>
    <col min="14076" max="14076" width="6.7109375" style="5" customWidth="1"/>
    <col min="14077" max="14077" width="5" style="5" customWidth="1"/>
    <col min="14078" max="14078" width="6.42578125" style="5" customWidth="1"/>
    <col min="14079" max="14079" width="9.140625" style="5" customWidth="1"/>
    <col min="14080" max="14080" width="5.28515625" style="5"/>
    <col min="14081" max="14081" width="11.85546875" style="5" customWidth="1"/>
    <col min="14082" max="14082" width="37.42578125" style="5" customWidth="1"/>
    <col min="14083" max="14083" width="4.140625" style="5" customWidth="1"/>
    <col min="14084" max="14084" width="5.42578125" style="5" customWidth="1"/>
    <col min="14085" max="14085" width="6.28515625" style="5" customWidth="1"/>
    <col min="14086" max="14086" width="9" style="5" customWidth="1"/>
    <col min="14087" max="14087" width="7" style="5" customWidth="1"/>
    <col min="14088" max="14088" width="6.5703125" style="5" customWidth="1"/>
    <col min="14089" max="14089" width="8.42578125" style="5" customWidth="1"/>
    <col min="14090" max="14091" width="8.5703125" style="5" customWidth="1"/>
    <col min="14092" max="14093" width="7.85546875" style="5" customWidth="1"/>
    <col min="14094" max="14094" width="8.5703125" style="5" customWidth="1"/>
    <col min="14095" max="14096" width="6.5703125" style="5" customWidth="1"/>
    <col min="14097" max="14097" width="7.5703125" style="5" customWidth="1"/>
    <col min="14098" max="14098" width="9.28515625" style="5" customWidth="1"/>
    <col min="14099" max="14099" width="6" style="5" customWidth="1"/>
    <col min="14100" max="14100" width="8.28515625" style="5" customWidth="1"/>
    <col min="14101" max="14103" width="2.7109375" style="5" customWidth="1"/>
    <col min="14104" max="14330" width="9.140625" style="5" customWidth="1"/>
    <col min="14331" max="14331" width="38.7109375" style="5" customWidth="1"/>
    <col min="14332" max="14332" width="6.7109375" style="5" customWidth="1"/>
    <col min="14333" max="14333" width="5" style="5" customWidth="1"/>
    <col min="14334" max="14334" width="6.42578125" style="5" customWidth="1"/>
    <col min="14335" max="14335" width="9.140625" style="5" customWidth="1"/>
    <col min="14336" max="14336" width="5.28515625" style="5"/>
    <col min="14337" max="14337" width="11.85546875" style="5" customWidth="1"/>
    <col min="14338" max="14338" width="37.42578125" style="5" customWidth="1"/>
    <col min="14339" max="14339" width="4.140625" style="5" customWidth="1"/>
    <col min="14340" max="14340" width="5.42578125" style="5" customWidth="1"/>
    <col min="14341" max="14341" width="6.28515625" style="5" customWidth="1"/>
    <col min="14342" max="14342" width="9" style="5" customWidth="1"/>
    <col min="14343" max="14343" width="7" style="5" customWidth="1"/>
    <col min="14344" max="14344" width="6.5703125" style="5" customWidth="1"/>
    <col min="14345" max="14345" width="8.42578125" style="5" customWidth="1"/>
    <col min="14346" max="14347" width="8.5703125" style="5" customWidth="1"/>
    <col min="14348" max="14349" width="7.85546875" style="5" customWidth="1"/>
    <col min="14350" max="14350" width="8.5703125" style="5" customWidth="1"/>
    <col min="14351" max="14352" width="6.5703125" style="5" customWidth="1"/>
    <col min="14353" max="14353" width="7.5703125" style="5" customWidth="1"/>
    <col min="14354" max="14354" width="9.28515625" style="5" customWidth="1"/>
    <col min="14355" max="14355" width="6" style="5" customWidth="1"/>
    <col min="14356" max="14356" width="8.28515625" style="5" customWidth="1"/>
    <col min="14357" max="14359" width="2.7109375" style="5" customWidth="1"/>
    <col min="14360" max="14586" width="9.140625" style="5" customWidth="1"/>
    <col min="14587" max="14587" width="38.7109375" style="5" customWidth="1"/>
    <col min="14588" max="14588" width="6.7109375" style="5" customWidth="1"/>
    <col min="14589" max="14589" width="5" style="5" customWidth="1"/>
    <col min="14590" max="14590" width="6.42578125" style="5" customWidth="1"/>
    <col min="14591" max="14591" width="9.140625" style="5" customWidth="1"/>
    <col min="14592" max="14592" width="5.28515625" style="5"/>
    <col min="14593" max="14593" width="11.85546875" style="5" customWidth="1"/>
    <col min="14594" max="14594" width="37.42578125" style="5" customWidth="1"/>
    <col min="14595" max="14595" width="4.140625" style="5" customWidth="1"/>
    <col min="14596" max="14596" width="5.42578125" style="5" customWidth="1"/>
    <col min="14597" max="14597" width="6.28515625" style="5" customWidth="1"/>
    <col min="14598" max="14598" width="9" style="5" customWidth="1"/>
    <col min="14599" max="14599" width="7" style="5" customWidth="1"/>
    <col min="14600" max="14600" width="6.5703125" style="5" customWidth="1"/>
    <col min="14601" max="14601" width="8.42578125" style="5" customWidth="1"/>
    <col min="14602" max="14603" width="8.5703125" style="5" customWidth="1"/>
    <col min="14604" max="14605" width="7.85546875" style="5" customWidth="1"/>
    <col min="14606" max="14606" width="8.5703125" style="5" customWidth="1"/>
    <col min="14607" max="14608" width="6.5703125" style="5" customWidth="1"/>
    <col min="14609" max="14609" width="7.5703125" style="5" customWidth="1"/>
    <col min="14610" max="14610" width="9.28515625" style="5" customWidth="1"/>
    <col min="14611" max="14611" width="6" style="5" customWidth="1"/>
    <col min="14612" max="14612" width="8.28515625" style="5" customWidth="1"/>
    <col min="14613" max="14615" width="2.7109375" style="5" customWidth="1"/>
    <col min="14616" max="14842" width="9.140625" style="5" customWidth="1"/>
    <col min="14843" max="14843" width="38.7109375" style="5" customWidth="1"/>
    <col min="14844" max="14844" width="6.7109375" style="5" customWidth="1"/>
    <col min="14845" max="14845" width="5" style="5" customWidth="1"/>
    <col min="14846" max="14846" width="6.42578125" style="5" customWidth="1"/>
    <col min="14847" max="14847" width="9.140625" style="5" customWidth="1"/>
    <col min="14848" max="14848" width="5.28515625" style="5"/>
    <col min="14849" max="14849" width="11.85546875" style="5" customWidth="1"/>
    <col min="14850" max="14850" width="37.42578125" style="5" customWidth="1"/>
    <col min="14851" max="14851" width="4.140625" style="5" customWidth="1"/>
    <col min="14852" max="14852" width="5.42578125" style="5" customWidth="1"/>
    <col min="14853" max="14853" width="6.28515625" style="5" customWidth="1"/>
    <col min="14854" max="14854" width="9" style="5" customWidth="1"/>
    <col min="14855" max="14855" width="7" style="5" customWidth="1"/>
    <col min="14856" max="14856" width="6.5703125" style="5" customWidth="1"/>
    <col min="14857" max="14857" width="8.42578125" style="5" customWidth="1"/>
    <col min="14858" max="14859" width="8.5703125" style="5" customWidth="1"/>
    <col min="14860" max="14861" width="7.85546875" style="5" customWidth="1"/>
    <col min="14862" max="14862" width="8.5703125" style="5" customWidth="1"/>
    <col min="14863" max="14864" width="6.5703125" style="5" customWidth="1"/>
    <col min="14865" max="14865" width="7.5703125" style="5" customWidth="1"/>
    <col min="14866" max="14866" width="9.28515625" style="5" customWidth="1"/>
    <col min="14867" max="14867" width="6" style="5" customWidth="1"/>
    <col min="14868" max="14868" width="8.28515625" style="5" customWidth="1"/>
    <col min="14869" max="14871" width="2.7109375" style="5" customWidth="1"/>
    <col min="14872" max="15098" width="9.140625" style="5" customWidth="1"/>
    <col min="15099" max="15099" width="38.7109375" style="5" customWidth="1"/>
    <col min="15100" max="15100" width="6.7109375" style="5" customWidth="1"/>
    <col min="15101" max="15101" width="5" style="5" customWidth="1"/>
    <col min="15102" max="15102" width="6.42578125" style="5" customWidth="1"/>
    <col min="15103" max="15103" width="9.140625" style="5" customWidth="1"/>
    <col min="15104" max="15104" width="5.28515625" style="5"/>
    <col min="15105" max="15105" width="11.85546875" style="5" customWidth="1"/>
    <col min="15106" max="15106" width="37.42578125" style="5" customWidth="1"/>
    <col min="15107" max="15107" width="4.140625" style="5" customWidth="1"/>
    <col min="15108" max="15108" width="5.42578125" style="5" customWidth="1"/>
    <col min="15109" max="15109" width="6.28515625" style="5" customWidth="1"/>
    <col min="15110" max="15110" width="9" style="5" customWidth="1"/>
    <col min="15111" max="15111" width="7" style="5" customWidth="1"/>
    <col min="15112" max="15112" width="6.5703125" style="5" customWidth="1"/>
    <col min="15113" max="15113" width="8.42578125" style="5" customWidth="1"/>
    <col min="15114" max="15115" width="8.5703125" style="5" customWidth="1"/>
    <col min="15116" max="15117" width="7.85546875" style="5" customWidth="1"/>
    <col min="15118" max="15118" width="8.5703125" style="5" customWidth="1"/>
    <col min="15119" max="15120" width="6.5703125" style="5" customWidth="1"/>
    <col min="15121" max="15121" width="7.5703125" style="5" customWidth="1"/>
    <col min="15122" max="15122" width="9.28515625" style="5" customWidth="1"/>
    <col min="15123" max="15123" width="6" style="5" customWidth="1"/>
    <col min="15124" max="15124" width="8.28515625" style="5" customWidth="1"/>
    <col min="15125" max="15127" width="2.7109375" style="5" customWidth="1"/>
    <col min="15128" max="15354" width="9.140625" style="5" customWidth="1"/>
    <col min="15355" max="15355" width="38.7109375" style="5" customWidth="1"/>
    <col min="15356" max="15356" width="6.7109375" style="5" customWidth="1"/>
    <col min="15357" max="15357" width="5" style="5" customWidth="1"/>
    <col min="15358" max="15358" width="6.42578125" style="5" customWidth="1"/>
    <col min="15359" max="15359" width="9.140625" style="5" customWidth="1"/>
    <col min="15360" max="15360" width="5.28515625" style="5"/>
    <col min="15361" max="15361" width="11.85546875" style="5" customWidth="1"/>
    <col min="15362" max="15362" width="37.42578125" style="5" customWidth="1"/>
    <col min="15363" max="15363" width="4.140625" style="5" customWidth="1"/>
    <col min="15364" max="15364" width="5.42578125" style="5" customWidth="1"/>
    <col min="15365" max="15365" width="6.28515625" style="5" customWidth="1"/>
    <col min="15366" max="15366" width="9" style="5" customWidth="1"/>
    <col min="15367" max="15367" width="7" style="5" customWidth="1"/>
    <col min="15368" max="15368" width="6.5703125" style="5" customWidth="1"/>
    <col min="15369" max="15369" width="8.42578125" style="5" customWidth="1"/>
    <col min="15370" max="15371" width="8.5703125" style="5" customWidth="1"/>
    <col min="15372" max="15373" width="7.85546875" style="5" customWidth="1"/>
    <col min="15374" max="15374" width="8.5703125" style="5" customWidth="1"/>
    <col min="15375" max="15376" width="6.5703125" style="5" customWidth="1"/>
    <col min="15377" max="15377" width="7.5703125" style="5" customWidth="1"/>
    <col min="15378" max="15378" width="9.28515625" style="5" customWidth="1"/>
    <col min="15379" max="15379" width="6" style="5" customWidth="1"/>
    <col min="15380" max="15380" width="8.28515625" style="5" customWidth="1"/>
    <col min="15381" max="15383" width="2.7109375" style="5" customWidth="1"/>
    <col min="15384" max="15610" width="9.140625" style="5" customWidth="1"/>
    <col min="15611" max="15611" width="38.7109375" style="5" customWidth="1"/>
    <col min="15612" max="15612" width="6.7109375" style="5" customWidth="1"/>
    <col min="15613" max="15613" width="5" style="5" customWidth="1"/>
    <col min="15614" max="15614" width="6.42578125" style="5" customWidth="1"/>
    <col min="15615" max="15615" width="9.140625" style="5" customWidth="1"/>
    <col min="15616" max="15616" width="5.28515625" style="5"/>
    <col min="15617" max="15617" width="11.85546875" style="5" customWidth="1"/>
    <col min="15618" max="15618" width="37.42578125" style="5" customWidth="1"/>
    <col min="15619" max="15619" width="4.140625" style="5" customWidth="1"/>
    <col min="15620" max="15620" width="5.42578125" style="5" customWidth="1"/>
    <col min="15621" max="15621" width="6.28515625" style="5" customWidth="1"/>
    <col min="15622" max="15622" width="9" style="5" customWidth="1"/>
    <col min="15623" max="15623" width="7" style="5" customWidth="1"/>
    <col min="15624" max="15624" width="6.5703125" style="5" customWidth="1"/>
    <col min="15625" max="15625" width="8.42578125" style="5" customWidth="1"/>
    <col min="15626" max="15627" width="8.5703125" style="5" customWidth="1"/>
    <col min="15628" max="15629" width="7.85546875" style="5" customWidth="1"/>
    <col min="15630" max="15630" width="8.5703125" style="5" customWidth="1"/>
    <col min="15631" max="15632" width="6.5703125" style="5" customWidth="1"/>
    <col min="15633" max="15633" width="7.5703125" style="5" customWidth="1"/>
    <col min="15634" max="15634" width="9.28515625" style="5" customWidth="1"/>
    <col min="15635" max="15635" width="6" style="5" customWidth="1"/>
    <col min="15636" max="15636" width="8.28515625" style="5" customWidth="1"/>
    <col min="15637" max="15639" width="2.7109375" style="5" customWidth="1"/>
    <col min="15640" max="15866" width="9.140625" style="5" customWidth="1"/>
    <col min="15867" max="15867" width="38.7109375" style="5" customWidth="1"/>
    <col min="15868" max="15868" width="6.7109375" style="5" customWidth="1"/>
    <col min="15869" max="15869" width="5" style="5" customWidth="1"/>
    <col min="15870" max="15870" width="6.42578125" style="5" customWidth="1"/>
    <col min="15871" max="15871" width="9.140625" style="5" customWidth="1"/>
    <col min="15872" max="15872" width="5.28515625" style="5"/>
    <col min="15873" max="15873" width="11.85546875" style="5" customWidth="1"/>
    <col min="15874" max="15874" width="37.42578125" style="5" customWidth="1"/>
    <col min="15875" max="15875" width="4.140625" style="5" customWidth="1"/>
    <col min="15876" max="15876" width="5.42578125" style="5" customWidth="1"/>
    <col min="15877" max="15877" width="6.28515625" style="5" customWidth="1"/>
    <col min="15878" max="15878" width="9" style="5" customWidth="1"/>
    <col min="15879" max="15879" width="7" style="5" customWidth="1"/>
    <col min="15880" max="15880" width="6.5703125" style="5" customWidth="1"/>
    <col min="15881" max="15881" width="8.42578125" style="5" customWidth="1"/>
    <col min="15882" max="15883" width="8.5703125" style="5" customWidth="1"/>
    <col min="15884" max="15885" width="7.85546875" style="5" customWidth="1"/>
    <col min="15886" max="15886" width="8.5703125" style="5" customWidth="1"/>
    <col min="15887" max="15888" width="6.5703125" style="5" customWidth="1"/>
    <col min="15889" max="15889" width="7.5703125" style="5" customWidth="1"/>
    <col min="15890" max="15890" width="9.28515625" style="5" customWidth="1"/>
    <col min="15891" max="15891" width="6" style="5" customWidth="1"/>
    <col min="15892" max="15892" width="8.28515625" style="5" customWidth="1"/>
    <col min="15893" max="15895" width="2.7109375" style="5" customWidth="1"/>
    <col min="15896" max="16122" width="9.140625" style="5" customWidth="1"/>
    <col min="16123" max="16123" width="38.7109375" style="5" customWidth="1"/>
    <col min="16124" max="16124" width="6.7109375" style="5" customWidth="1"/>
    <col min="16125" max="16125" width="5" style="5" customWidth="1"/>
    <col min="16126" max="16126" width="6.42578125" style="5" customWidth="1"/>
    <col min="16127" max="16127" width="9.140625" style="5" customWidth="1"/>
    <col min="16128" max="16128" width="5.28515625" style="5"/>
    <col min="16129" max="16129" width="11.85546875" style="5" customWidth="1"/>
    <col min="16130" max="16130" width="37.42578125" style="5" customWidth="1"/>
    <col min="16131" max="16131" width="4.140625" style="5" customWidth="1"/>
    <col min="16132" max="16132" width="5.42578125" style="5" customWidth="1"/>
    <col min="16133" max="16133" width="6.28515625" style="5" customWidth="1"/>
    <col min="16134" max="16134" width="9" style="5" customWidth="1"/>
    <col min="16135" max="16135" width="7" style="5" customWidth="1"/>
    <col min="16136" max="16136" width="6.5703125" style="5" customWidth="1"/>
    <col min="16137" max="16137" width="8.42578125" style="5" customWidth="1"/>
    <col min="16138" max="16139" width="8.5703125" style="5" customWidth="1"/>
    <col min="16140" max="16141" width="7.85546875" style="5" customWidth="1"/>
    <col min="16142" max="16142" width="8.5703125" style="5" customWidth="1"/>
    <col min="16143" max="16144" width="6.5703125" style="5" customWidth="1"/>
    <col min="16145" max="16145" width="7.5703125" style="5" customWidth="1"/>
    <col min="16146" max="16146" width="9.28515625" style="5" customWidth="1"/>
    <col min="16147" max="16147" width="6" style="5" customWidth="1"/>
    <col min="16148" max="16148" width="8.28515625" style="5" customWidth="1"/>
    <col min="16149" max="16151" width="2.7109375" style="5" customWidth="1"/>
    <col min="16152" max="16378" width="9.140625" style="5" customWidth="1"/>
    <col min="16379" max="16379" width="38.7109375" style="5" customWidth="1"/>
    <col min="16380" max="16380" width="6.7109375" style="5" customWidth="1"/>
    <col min="16381" max="16381" width="5" style="5" customWidth="1"/>
    <col min="16382" max="16382" width="6.42578125" style="5" customWidth="1"/>
    <col min="16383" max="16383" width="9.140625" style="5" customWidth="1"/>
    <col min="16384" max="16384" width="5.28515625" style="5"/>
  </cols>
  <sheetData>
    <row r="1" spans="1:23" ht="21" x14ac:dyDescent="0.25">
      <c r="A1" s="55"/>
      <c r="B1" s="56" t="s">
        <v>97</v>
      </c>
      <c r="C1" s="22"/>
      <c r="D1" s="22"/>
      <c r="E1" s="22"/>
      <c r="F1" s="22"/>
      <c r="G1" s="122" t="s">
        <v>97</v>
      </c>
      <c r="H1" s="123"/>
      <c r="I1" s="123"/>
      <c r="J1" s="123"/>
      <c r="K1" s="123"/>
      <c r="L1" s="124"/>
      <c r="M1" s="120" t="s">
        <v>50</v>
      </c>
      <c r="N1" s="121"/>
      <c r="O1" s="23" t="s">
        <v>98</v>
      </c>
      <c r="P1" s="24"/>
      <c r="Q1" s="25"/>
      <c r="R1" s="125" t="s">
        <v>99</v>
      </c>
      <c r="S1" s="125"/>
      <c r="T1" s="125"/>
      <c r="U1" s="26"/>
      <c r="V1" s="26"/>
      <c r="W1" s="26"/>
    </row>
    <row r="2" spans="1:23" s="11" customFormat="1" ht="30" x14ac:dyDescent="0.25">
      <c r="A2" s="27" t="s">
        <v>6</v>
      </c>
      <c r="B2" s="10" t="s">
        <v>53</v>
      </c>
      <c r="C2" s="28" t="s">
        <v>54</v>
      </c>
      <c r="D2" s="28" t="s">
        <v>56</v>
      </c>
      <c r="E2" s="28" t="s">
        <v>57</v>
      </c>
      <c r="F2" s="28" t="s">
        <v>58</v>
      </c>
      <c r="G2" s="57" t="s">
        <v>59</v>
      </c>
      <c r="H2" s="58" t="s">
        <v>60</v>
      </c>
      <c r="I2" s="59" t="s">
        <v>61</v>
      </c>
      <c r="J2" s="59" t="s">
        <v>62</v>
      </c>
      <c r="K2" s="59" t="s">
        <v>100</v>
      </c>
      <c r="L2" s="59" t="s">
        <v>101</v>
      </c>
      <c r="M2" s="32" t="s">
        <v>63</v>
      </c>
      <c r="N2" s="32" t="s">
        <v>64</v>
      </c>
      <c r="O2" s="33" t="s">
        <v>65</v>
      </c>
      <c r="P2" s="33" t="s">
        <v>66</v>
      </c>
      <c r="Q2" s="33" t="s">
        <v>62</v>
      </c>
      <c r="R2" s="60" t="s">
        <v>60</v>
      </c>
      <c r="S2" s="61" t="s">
        <v>102</v>
      </c>
      <c r="T2" s="61" t="s">
        <v>62</v>
      </c>
      <c r="U2" s="28"/>
      <c r="V2" s="28"/>
      <c r="W2" s="28"/>
    </row>
    <row r="3" spans="1:23" x14ac:dyDescent="0.2">
      <c r="A3" s="35" t="s">
        <v>79</v>
      </c>
      <c r="B3" s="62" t="str">
        <f t="shared" ref="B3:B19" si="0">IF(ISNA(VLOOKUP(A3,таблица1_1,7,0)),"",VLOOKUP(A3,таблица1_1,7,0))</f>
        <v>игрушка детская Машина Молния Маквин</v>
      </c>
      <c r="C3" s="63">
        <f t="shared" ref="C3:C19" si="1">IF(ISNA(VLOOKUP(A3,таблица1_1,8,0)),"",VLOOKUP(A3,таблица1_1,8,0))</f>
        <v>0</v>
      </c>
      <c r="D3" s="37">
        <v>2017</v>
      </c>
      <c r="E3" s="37" t="s">
        <v>68</v>
      </c>
      <c r="F3" s="37" t="s">
        <v>103</v>
      </c>
      <c r="G3" s="64" t="str">
        <f t="shared" ref="G3:G16" si="2">IF(ISNA(VLOOKUP(A3,приход,8,0)),"",VLOOKUP(A3,приход,8,0))</f>
        <v>1/1</v>
      </c>
      <c r="H3" s="65">
        <v>2</v>
      </c>
      <c r="I3" s="66">
        <v>83</v>
      </c>
      <c r="J3" s="66">
        <f>H3*I3</f>
        <v>166</v>
      </c>
      <c r="K3" s="66">
        <f>J3</f>
        <v>166</v>
      </c>
      <c r="L3" s="66">
        <f>K3-J3</f>
        <v>0</v>
      </c>
      <c r="M3" s="67">
        <f t="shared" ref="M3:M16" si="3">IF(ISNA(VLOOKUP(A3,приход,10,0)),"",VLOOKUP(A3,приход,10,0))</f>
        <v>80</v>
      </c>
      <c r="N3" s="43">
        <f>M3*H3</f>
        <v>160</v>
      </c>
      <c r="O3" s="43">
        <f>P3*100/I3</f>
        <v>3.6144578313253013</v>
      </c>
      <c r="P3" s="43">
        <f>I3-M3</f>
        <v>3</v>
      </c>
      <c r="Q3" s="68">
        <f>P3*H3</f>
        <v>6</v>
      </c>
      <c r="R3" s="69"/>
      <c r="S3" s="44"/>
      <c r="T3" s="43">
        <f t="shared" ref="T3:T13" si="4">R3*M3</f>
        <v>0</v>
      </c>
      <c r="U3" s="44"/>
      <c r="V3" s="44"/>
      <c r="W3" s="44"/>
    </row>
    <row r="4" spans="1:23" x14ac:dyDescent="0.2">
      <c r="A4" s="35" t="s">
        <v>72</v>
      </c>
      <c r="B4" s="62" t="str">
        <f t="shared" si="0"/>
        <v>Пазлы Маша и Медведь</v>
      </c>
      <c r="C4" s="37">
        <f t="shared" si="1"/>
        <v>0</v>
      </c>
      <c r="D4" s="37">
        <v>2017</v>
      </c>
      <c r="E4" s="37" t="s">
        <v>68</v>
      </c>
      <c r="F4" s="37" t="s">
        <v>104</v>
      </c>
      <c r="G4" s="64" t="str">
        <f t="shared" si="2"/>
        <v>1/1</v>
      </c>
      <c r="H4" s="65">
        <v>4</v>
      </c>
      <c r="I4" s="66">
        <v>65</v>
      </c>
      <c r="J4" s="66">
        <f t="shared" ref="J4:J16" si="5">H4*I4</f>
        <v>260</v>
      </c>
      <c r="K4" s="66">
        <f t="shared" ref="K4:K16" si="6">J4</f>
        <v>260</v>
      </c>
      <c r="L4" s="66">
        <f t="shared" ref="L4:L16" si="7">K4-J4</f>
        <v>0</v>
      </c>
      <c r="M4" s="67">
        <f t="shared" si="3"/>
        <v>60</v>
      </c>
      <c r="N4" s="43">
        <f t="shared" ref="N4:N12" si="8">M4*H4</f>
        <v>240</v>
      </c>
      <c r="O4" s="43">
        <f t="shared" ref="O4:O12" si="9">P4*100/I4</f>
        <v>7.6923076923076925</v>
      </c>
      <c r="P4" s="43">
        <f t="shared" ref="P4:P12" si="10">I4-M4</f>
        <v>5</v>
      </c>
      <c r="Q4" s="68">
        <f t="shared" ref="Q4:Q12" si="11">P4*H4</f>
        <v>20</v>
      </c>
      <c r="R4" s="69"/>
      <c r="S4" s="44"/>
      <c r="T4" s="43">
        <f t="shared" si="4"/>
        <v>0</v>
      </c>
      <c r="U4" s="44"/>
      <c r="V4" s="44"/>
      <c r="W4" s="44"/>
    </row>
    <row r="5" spans="1:23" x14ac:dyDescent="0.2">
      <c r="A5" s="35" t="s">
        <v>73</v>
      </c>
      <c r="B5" s="62" t="str">
        <f t="shared" si="0"/>
        <v>игрушка детская Машина Скорой помощи</v>
      </c>
      <c r="C5" s="37">
        <f t="shared" si="1"/>
        <v>0</v>
      </c>
      <c r="D5" s="37">
        <v>2017</v>
      </c>
      <c r="E5" s="37" t="s">
        <v>68</v>
      </c>
      <c r="F5" s="37" t="s">
        <v>105</v>
      </c>
      <c r="G5" s="64" t="str">
        <f t="shared" si="2"/>
        <v>1/1</v>
      </c>
      <c r="H5" s="65">
        <v>1</v>
      </c>
      <c r="I5" s="66">
        <v>72</v>
      </c>
      <c r="J5" s="66">
        <f t="shared" si="5"/>
        <v>72</v>
      </c>
      <c r="K5" s="66">
        <f t="shared" si="6"/>
        <v>72</v>
      </c>
      <c r="L5" s="66">
        <f t="shared" si="7"/>
        <v>0</v>
      </c>
      <c r="M5" s="67">
        <f t="shared" si="3"/>
        <v>70</v>
      </c>
      <c r="N5" s="43">
        <f t="shared" si="8"/>
        <v>70</v>
      </c>
      <c r="O5" s="43">
        <f t="shared" si="9"/>
        <v>2.7777777777777777</v>
      </c>
      <c r="P5" s="43">
        <f t="shared" si="10"/>
        <v>2</v>
      </c>
      <c r="Q5" s="68">
        <f t="shared" si="11"/>
        <v>2</v>
      </c>
      <c r="R5" s="69"/>
      <c r="S5" s="44"/>
      <c r="T5" s="43">
        <f t="shared" si="4"/>
        <v>0</v>
      </c>
      <c r="U5" s="44"/>
      <c r="V5" s="44"/>
      <c r="W5" s="44"/>
    </row>
    <row r="6" spans="1:23" x14ac:dyDescent="0.2">
      <c r="A6" s="35" t="s">
        <v>83</v>
      </c>
      <c r="B6" s="62" t="str">
        <f t="shared" si="0"/>
        <v>Бассейн надувной 2,5м*2,5м</v>
      </c>
      <c r="C6" s="37">
        <f t="shared" si="1"/>
        <v>0</v>
      </c>
      <c r="D6" s="37">
        <v>2017</v>
      </c>
      <c r="E6" s="37" t="s">
        <v>84</v>
      </c>
      <c r="F6" s="37" t="s">
        <v>106</v>
      </c>
      <c r="G6" s="64" t="str">
        <f t="shared" si="2"/>
        <v>2/1</v>
      </c>
      <c r="H6" s="65">
        <v>4</v>
      </c>
      <c r="I6" s="66">
        <v>145</v>
      </c>
      <c r="J6" s="66">
        <f t="shared" si="5"/>
        <v>580</v>
      </c>
      <c r="K6" s="66">
        <f t="shared" si="6"/>
        <v>580</v>
      </c>
      <c r="L6" s="66">
        <f t="shared" si="7"/>
        <v>0</v>
      </c>
      <c r="M6" s="67">
        <f t="shared" si="3"/>
        <v>140</v>
      </c>
      <c r="N6" s="43">
        <f t="shared" si="8"/>
        <v>560</v>
      </c>
      <c r="O6" s="43">
        <f t="shared" si="9"/>
        <v>3.4482758620689653</v>
      </c>
      <c r="P6" s="43">
        <f t="shared" si="10"/>
        <v>5</v>
      </c>
      <c r="Q6" s="68">
        <f t="shared" si="11"/>
        <v>20</v>
      </c>
      <c r="R6" s="69"/>
      <c r="S6" s="44"/>
      <c r="T6" s="43">
        <f t="shared" si="4"/>
        <v>0</v>
      </c>
      <c r="U6" s="44"/>
      <c r="V6" s="44"/>
      <c r="W6" s="44"/>
    </row>
    <row r="7" spans="1:23" x14ac:dyDescent="0.2">
      <c r="A7" s="35" t="s">
        <v>67</v>
      </c>
      <c r="B7" s="62" t="str">
        <f t="shared" si="0"/>
        <v>игрушка детская Паровозик</v>
      </c>
      <c r="C7" s="37">
        <f t="shared" si="1"/>
        <v>0</v>
      </c>
      <c r="D7" s="37">
        <v>2017</v>
      </c>
      <c r="E7" s="37" t="s">
        <v>84</v>
      </c>
      <c r="F7" s="37" t="s">
        <v>107</v>
      </c>
      <c r="G7" s="64" t="str">
        <f t="shared" si="2"/>
        <v>1/1</v>
      </c>
      <c r="H7" s="65">
        <v>1</v>
      </c>
      <c r="I7" s="66">
        <v>20</v>
      </c>
      <c r="J7" s="66">
        <f t="shared" si="5"/>
        <v>20</v>
      </c>
      <c r="K7" s="66">
        <f t="shared" si="6"/>
        <v>20</v>
      </c>
      <c r="L7" s="66">
        <f t="shared" si="7"/>
        <v>0</v>
      </c>
      <c r="M7" s="67">
        <f t="shared" si="3"/>
        <v>15</v>
      </c>
      <c r="N7" s="43">
        <f t="shared" si="8"/>
        <v>15</v>
      </c>
      <c r="O7" s="43">
        <f t="shared" si="9"/>
        <v>25</v>
      </c>
      <c r="P7" s="43">
        <f t="shared" si="10"/>
        <v>5</v>
      </c>
      <c r="Q7" s="68">
        <f t="shared" si="11"/>
        <v>5</v>
      </c>
      <c r="R7" s="69"/>
      <c r="S7" s="44"/>
      <c r="T7" s="43">
        <f t="shared" si="4"/>
        <v>0</v>
      </c>
      <c r="U7" s="44"/>
      <c r="V7" s="44"/>
      <c r="W7" s="44"/>
    </row>
    <row r="8" spans="1:23" x14ac:dyDescent="0.2">
      <c r="A8" s="35" t="s">
        <v>72</v>
      </c>
      <c r="B8" s="62" t="str">
        <f t="shared" si="0"/>
        <v>Пазлы Маша и Медведь</v>
      </c>
      <c r="C8" s="37">
        <f t="shared" si="1"/>
        <v>0</v>
      </c>
      <c r="D8" s="37">
        <v>2017</v>
      </c>
      <c r="E8" s="37" t="s">
        <v>84</v>
      </c>
      <c r="F8" s="37" t="s">
        <v>108</v>
      </c>
      <c r="G8" s="64" t="str">
        <f t="shared" si="2"/>
        <v>1/1</v>
      </c>
      <c r="H8" s="65">
        <v>2</v>
      </c>
      <c r="I8" s="66">
        <v>68</v>
      </c>
      <c r="J8" s="66">
        <f t="shared" si="5"/>
        <v>136</v>
      </c>
      <c r="K8" s="66">
        <f t="shared" si="6"/>
        <v>136</v>
      </c>
      <c r="L8" s="66">
        <f t="shared" si="7"/>
        <v>0</v>
      </c>
      <c r="M8" s="67">
        <f t="shared" si="3"/>
        <v>60</v>
      </c>
      <c r="N8" s="43">
        <f t="shared" si="8"/>
        <v>120</v>
      </c>
      <c r="O8" s="43">
        <f t="shared" si="9"/>
        <v>11.764705882352942</v>
      </c>
      <c r="P8" s="43">
        <f t="shared" si="10"/>
        <v>8</v>
      </c>
      <c r="Q8" s="68">
        <f t="shared" si="11"/>
        <v>16</v>
      </c>
      <c r="R8" s="69"/>
      <c r="S8" s="44"/>
      <c r="T8" s="43">
        <f t="shared" si="4"/>
        <v>0</v>
      </c>
      <c r="U8" s="44"/>
      <c r="V8" s="44"/>
      <c r="W8" s="44"/>
    </row>
    <row r="9" spans="1:23" x14ac:dyDescent="0.2">
      <c r="A9" s="35" t="s">
        <v>73</v>
      </c>
      <c r="B9" s="62" t="str">
        <f t="shared" si="0"/>
        <v>игрушка детская Машина Скорой помощи</v>
      </c>
      <c r="C9" s="37">
        <f t="shared" si="1"/>
        <v>0</v>
      </c>
      <c r="D9" s="37">
        <v>2017</v>
      </c>
      <c r="E9" s="37" t="s">
        <v>84</v>
      </c>
      <c r="F9" s="37" t="s">
        <v>109</v>
      </c>
      <c r="G9" s="64" t="str">
        <f t="shared" si="2"/>
        <v>1/1</v>
      </c>
      <c r="H9" s="65">
        <v>2</v>
      </c>
      <c r="I9" s="66">
        <v>75</v>
      </c>
      <c r="J9" s="66">
        <f t="shared" si="5"/>
        <v>150</v>
      </c>
      <c r="K9" s="66">
        <f t="shared" si="6"/>
        <v>150</v>
      </c>
      <c r="L9" s="66">
        <f t="shared" si="7"/>
        <v>0</v>
      </c>
      <c r="M9" s="67">
        <f t="shared" si="3"/>
        <v>70</v>
      </c>
      <c r="N9" s="43">
        <f t="shared" si="8"/>
        <v>140</v>
      </c>
      <c r="O9" s="43">
        <f t="shared" si="9"/>
        <v>6.666666666666667</v>
      </c>
      <c r="P9" s="43">
        <f t="shared" si="10"/>
        <v>5</v>
      </c>
      <c r="Q9" s="43">
        <f t="shared" si="11"/>
        <v>10</v>
      </c>
      <c r="R9" s="69"/>
      <c r="S9" s="44"/>
      <c r="T9" s="43">
        <f t="shared" si="4"/>
        <v>0</v>
      </c>
      <c r="U9" s="44"/>
      <c r="V9" s="44"/>
      <c r="W9" s="44"/>
    </row>
    <row r="10" spans="1:23" x14ac:dyDescent="0.2">
      <c r="A10" s="35" t="s">
        <v>79</v>
      </c>
      <c r="B10" s="62" t="str">
        <f t="shared" si="0"/>
        <v>игрушка детская Машина Молния Маквин</v>
      </c>
      <c r="C10" s="37">
        <f t="shared" si="1"/>
        <v>0</v>
      </c>
      <c r="D10" s="37">
        <v>2017</v>
      </c>
      <c r="E10" s="37" t="s">
        <v>84</v>
      </c>
      <c r="F10" s="37" t="s">
        <v>109</v>
      </c>
      <c r="G10" s="64" t="str">
        <f t="shared" si="2"/>
        <v>1/1</v>
      </c>
      <c r="H10" s="65">
        <v>2</v>
      </c>
      <c r="I10" s="66">
        <v>85</v>
      </c>
      <c r="J10" s="66">
        <f t="shared" si="5"/>
        <v>170</v>
      </c>
      <c r="K10" s="66">
        <f t="shared" si="6"/>
        <v>170</v>
      </c>
      <c r="L10" s="66">
        <f t="shared" si="7"/>
        <v>0</v>
      </c>
      <c r="M10" s="67">
        <f t="shared" si="3"/>
        <v>80</v>
      </c>
      <c r="N10" s="43">
        <f t="shared" si="8"/>
        <v>160</v>
      </c>
      <c r="O10" s="43">
        <f t="shared" si="9"/>
        <v>5.882352941176471</v>
      </c>
      <c r="P10" s="43">
        <f t="shared" si="10"/>
        <v>5</v>
      </c>
      <c r="Q10" s="43">
        <f t="shared" si="11"/>
        <v>10</v>
      </c>
      <c r="R10" s="69"/>
      <c r="S10" s="44"/>
      <c r="T10" s="43">
        <f t="shared" si="4"/>
        <v>0</v>
      </c>
      <c r="U10" s="44"/>
      <c r="V10" s="44"/>
      <c r="W10" s="44"/>
    </row>
    <row r="11" spans="1:23" x14ac:dyDescent="0.2">
      <c r="A11" s="35" t="s">
        <v>73</v>
      </c>
      <c r="B11" s="62" t="str">
        <f t="shared" si="0"/>
        <v>игрушка детская Машина Скорой помощи</v>
      </c>
      <c r="C11" s="37">
        <f t="shared" si="1"/>
        <v>0</v>
      </c>
      <c r="D11" s="37">
        <v>2017</v>
      </c>
      <c r="E11" s="37" t="s">
        <v>84</v>
      </c>
      <c r="F11" s="37" t="s">
        <v>110</v>
      </c>
      <c r="G11" s="64" t="str">
        <f t="shared" si="2"/>
        <v>1/1</v>
      </c>
      <c r="H11" s="65">
        <v>2</v>
      </c>
      <c r="I11" s="66">
        <v>77</v>
      </c>
      <c r="J11" s="66">
        <f t="shared" si="5"/>
        <v>154</v>
      </c>
      <c r="K11" s="66">
        <f t="shared" si="6"/>
        <v>154</v>
      </c>
      <c r="L11" s="66">
        <f t="shared" si="7"/>
        <v>0</v>
      </c>
      <c r="M11" s="67">
        <f t="shared" si="3"/>
        <v>70</v>
      </c>
      <c r="N11" s="43">
        <f t="shared" si="8"/>
        <v>140</v>
      </c>
      <c r="O11" s="43">
        <f t="shared" si="9"/>
        <v>9.0909090909090917</v>
      </c>
      <c r="P11" s="43">
        <f t="shared" si="10"/>
        <v>7</v>
      </c>
      <c r="Q11" s="43">
        <f t="shared" si="11"/>
        <v>14</v>
      </c>
      <c r="R11" s="69"/>
      <c r="S11" s="44"/>
      <c r="T11" s="43">
        <f t="shared" si="4"/>
        <v>0</v>
      </c>
      <c r="U11" s="44"/>
      <c r="V11" s="44"/>
      <c r="W11" s="44"/>
    </row>
    <row r="12" spans="1:23" x14ac:dyDescent="0.2">
      <c r="A12" s="35" t="s">
        <v>67</v>
      </c>
      <c r="B12" s="62" t="str">
        <f t="shared" si="0"/>
        <v>игрушка детская Паровозик</v>
      </c>
      <c r="C12" s="37">
        <f t="shared" si="1"/>
        <v>0</v>
      </c>
      <c r="D12" s="37">
        <v>2017</v>
      </c>
      <c r="E12" s="37" t="s">
        <v>84</v>
      </c>
      <c r="F12" s="37" t="s">
        <v>111</v>
      </c>
      <c r="G12" s="64" t="str">
        <f t="shared" si="2"/>
        <v>1/1</v>
      </c>
      <c r="H12" s="65">
        <v>1</v>
      </c>
      <c r="I12" s="66">
        <v>22</v>
      </c>
      <c r="J12" s="66">
        <f t="shared" si="5"/>
        <v>22</v>
      </c>
      <c r="K12" s="66">
        <f t="shared" si="6"/>
        <v>22</v>
      </c>
      <c r="L12" s="66">
        <f t="shared" si="7"/>
        <v>0</v>
      </c>
      <c r="M12" s="67">
        <f t="shared" si="3"/>
        <v>15</v>
      </c>
      <c r="N12" s="43">
        <f t="shared" si="8"/>
        <v>15</v>
      </c>
      <c r="O12" s="43">
        <f t="shared" si="9"/>
        <v>31.818181818181817</v>
      </c>
      <c r="P12" s="43">
        <f t="shared" si="10"/>
        <v>7</v>
      </c>
      <c r="Q12" s="43">
        <f t="shared" si="11"/>
        <v>7</v>
      </c>
      <c r="R12" s="69"/>
      <c r="S12" s="44"/>
      <c r="T12" s="43">
        <f t="shared" si="4"/>
        <v>0</v>
      </c>
      <c r="U12" s="44"/>
      <c r="V12" s="44"/>
      <c r="W12" s="44"/>
    </row>
    <row r="13" spans="1:23" x14ac:dyDescent="0.2">
      <c r="A13" s="35" t="s">
        <v>93</v>
      </c>
      <c r="B13" s="62" t="str">
        <f t="shared" si="0"/>
        <v>игрушка детская Машина гоночная</v>
      </c>
      <c r="C13" s="37">
        <f t="shared" si="1"/>
        <v>0</v>
      </c>
      <c r="D13" s="37">
        <v>2017</v>
      </c>
      <c r="E13" s="37" t="s">
        <v>84</v>
      </c>
      <c r="F13" s="37" t="s">
        <v>87</v>
      </c>
      <c r="G13" s="64" t="str">
        <f t="shared" si="2"/>
        <v>1/2</v>
      </c>
      <c r="H13" s="65">
        <v>2</v>
      </c>
      <c r="I13" s="66">
        <v>30</v>
      </c>
      <c r="J13" s="66">
        <f t="shared" si="5"/>
        <v>60</v>
      </c>
      <c r="K13" s="66">
        <f t="shared" si="6"/>
        <v>60</v>
      </c>
      <c r="L13" s="66">
        <f t="shared" si="7"/>
        <v>0</v>
      </c>
      <c r="M13" s="67">
        <f t="shared" si="3"/>
        <v>24</v>
      </c>
      <c r="N13" s="43">
        <f>M13*H13</f>
        <v>48</v>
      </c>
      <c r="O13" s="43">
        <f>P13*100/I13</f>
        <v>20</v>
      </c>
      <c r="P13" s="43">
        <f>I13-M13</f>
        <v>6</v>
      </c>
      <c r="Q13" s="43">
        <f>P13*H13</f>
        <v>12</v>
      </c>
      <c r="R13" s="69"/>
      <c r="S13" s="44"/>
      <c r="T13" s="43">
        <f t="shared" si="4"/>
        <v>0</v>
      </c>
      <c r="U13" s="44"/>
      <c r="V13" s="44"/>
      <c r="W13" s="44"/>
    </row>
    <row r="14" spans="1:23" x14ac:dyDescent="0.2">
      <c r="A14" s="35" t="s">
        <v>74</v>
      </c>
      <c r="B14" s="62" t="str">
        <f t="shared" si="0"/>
        <v>игрушка детская Машина Эвакуатор</v>
      </c>
      <c r="C14" s="37">
        <f t="shared" si="1"/>
        <v>0</v>
      </c>
      <c r="D14" s="37">
        <v>2017</v>
      </c>
      <c r="E14" s="37" t="s">
        <v>84</v>
      </c>
      <c r="F14" s="37" t="s">
        <v>85</v>
      </c>
      <c r="G14" s="64" t="str">
        <f t="shared" si="2"/>
        <v>1/1</v>
      </c>
      <c r="H14" s="65">
        <v>2</v>
      </c>
      <c r="I14" s="66">
        <v>31</v>
      </c>
      <c r="J14" s="66">
        <f t="shared" si="5"/>
        <v>62</v>
      </c>
      <c r="K14" s="66">
        <f t="shared" si="6"/>
        <v>62</v>
      </c>
      <c r="L14" s="66">
        <f t="shared" si="7"/>
        <v>0</v>
      </c>
      <c r="M14" s="67">
        <f t="shared" si="3"/>
        <v>30</v>
      </c>
      <c r="N14" s="43">
        <f>M14*H14</f>
        <v>60</v>
      </c>
      <c r="O14" s="43">
        <f>P14*100/I14</f>
        <v>3.225806451612903</v>
      </c>
      <c r="P14" s="43">
        <f>I14-M14</f>
        <v>1</v>
      </c>
      <c r="Q14" s="43">
        <f>P14*H14</f>
        <v>2</v>
      </c>
      <c r="R14" s="69"/>
      <c r="S14" s="44"/>
      <c r="T14" s="43">
        <f>R14*M14</f>
        <v>0</v>
      </c>
      <c r="U14" s="44"/>
      <c r="V14" s="44"/>
      <c r="W14" s="44"/>
    </row>
    <row r="15" spans="1:23" x14ac:dyDescent="0.2">
      <c r="A15" s="35" t="s">
        <v>71</v>
      </c>
      <c r="B15" s="62" t="str">
        <f t="shared" si="0"/>
        <v>игрушка детская Железная дорога</v>
      </c>
      <c r="C15" s="37">
        <f t="shared" si="1"/>
        <v>0</v>
      </c>
      <c r="D15" s="37">
        <v>2017</v>
      </c>
      <c r="E15" s="37" t="s">
        <v>84</v>
      </c>
      <c r="F15" s="37" t="s">
        <v>85</v>
      </c>
      <c r="G15" s="64" t="str">
        <f t="shared" si="2"/>
        <v>1/1</v>
      </c>
      <c r="H15" s="65">
        <v>2</v>
      </c>
      <c r="I15" s="66">
        <v>52</v>
      </c>
      <c r="J15" s="66">
        <f t="shared" si="5"/>
        <v>104</v>
      </c>
      <c r="K15" s="66">
        <f t="shared" si="6"/>
        <v>104</v>
      </c>
      <c r="L15" s="66">
        <f t="shared" si="7"/>
        <v>0</v>
      </c>
      <c r="M15" s="67">
        <f t="shared" si="3"/>
        <v>50</v>
      </c>
      <c r="N15" s="43">
        <f>M15*H15</f>
        <v>100</v>
      </c>
      <c r="O15" s="43">
        <f>P15*100/I15</f>
        <v>3.8461538461538463</v>
      </c>
      <c r="P15" s="43">
        <f>I15-M15</f>
        <v>2</v>
      </c>
      <c r="Q15" s="43">
        <f>P15*H15</f>
        <v>4</v>
      </c>
      <c r="R15" s="69"/>
      <c r="S15" s="44"/>
      <c r="T15" s="43">
        <f>R15*M15</f>
        <v>0</v>
      </c>
      <c r="U15" s="44"/>
      <c r="V15" s="44"/>
      <c r="W15" s="44"/>
    </row>
    <row r="16" spans="1:23" x14ac:dyDescent="0.2">
      <c r="A16" s="35" t="s">
        <v>72</v>
      </c>
      <c r="B16" s="62" t="str">
        <f t="shared" si="0"/>
        <v>Пазлы Маша и Медведь</v>
      </c>
      <c r="C16" s="37">
        <f t="shared" si="1"/>
        <v>0</v>
      </c>
      <c r="D16" s="37">
        <v>2017</v>
      </c>
      <c r="E16" s="37" t="s">
        <v>84</v>
      </c>
      <c r="F16" s="37" t="s">
        <v>85</v>
      </c>
      <c r="G16" s="70" t="str">
        <f t="shared" si="2"/>
        <v>1/1</v>
      </c>
      <c r="H16" s="65">
        <v>2</v>
      </c>
      <c r="I16" s="66">
        <v>69</v>
      </c>
      <c r="J16" s="66">
        <f t="shared" si="5"/>
        <v>138</v>
      </c>
      <c r="K16" s="66">
        <f t="shared" si="6"/>
        <v>138</v>
      </c>
      <c r="L16" s="66">
        <f t="shared" si="7"/>
        <v>0</v>
      </c>
      <c r="M16" s="71">
        <f t="shared" si="3"/>
        <v>60</v>
      </c>
      <c r="N16" s="43">
        <f>M16*H16</f>
        <v>120</v>
      </c>
      <c r="O16" s="43">
        <f>P16*100/I16</f>
        <v>13.043478260869565</v>
      </c>
      <c r="P16" s="43">
        <f>I16-M16</f>
        <v>9</v>
      </c>
      <c r="Q16" s="43">
        <f>P16*H16</f>
        <v>18</v>
      </c>
      <c r="R16" s="69"/>
      <c r="S16" s="44"/>
      <c r="T16" s="43">
        <f>R16*M16</f>
        <v>0</v>
      </c>
      <c r="U16" s="44"/>
      <c r="V16" s="44"/>
      <c r="W16" s="44"/>
    </row>
    <row r="17" spans="1:23" x14ac:dyDescent="0.2">
      <c r="A17" s="35"/>
      <c r="B17" s="62" t="str">
        <f t="shared" si="0"/>
        <v/>
      </c>
      <c r="C17" s="37" t="str">
        <f t="shared" si="1"/>
        <v/>
      </c>
      <c r="D17" s="37">
        <v>2017</v>
      </c>
      <c r="E17" s="37"/>
      <c r="F17" s="37"/>
      <c r="G17" s="72"/>
      <c r="H17" s="65"/>
      <c r="I17" s="66"/>
      <c r="J17" s="66"/>
      <c r="K17" s="66"/>
      <c r="L17" s="66"/>
      <c r="M17" s="73"/>
      <c r="N17" s="43"/>
      <c r="O17" s="43"/>
      <c r="P17" s="43"/>
      <c r="Q17" s="43"/>
      <c r="R17" s="74"/>
      <c r="S17" s="44"/>
      <c r="T17" s="43"/>
      <c r="U17" s="44"/>
      <c r="V17" s="44"/>
      <c r="W17" s="44"/>
    </row>
    <row r="18" spans="1:23" s="50" customFormat="1" x14ac:dyDescent="0.2">
      <c r="A18" s="75" t="s">
        <v>96</v>
      </c>
      <c r="B18" s="76" t="s">
        <v>96</v>
      </c>
      <c r="C18" s="47" t="s">
        <v>96</v>
      </c>
      <c r="D18" s="47" t="s">
        <v>96</v>
      </c>
      <c r="E18" s="47" t="s">
        <v>96</v>
      </c>
      <c r="F18" s="47" t="s">
        <v>96</v>
      </c>
      <c r="G18" s="77" t="s">
        <v>96</v>
      </c>
      <c r="H18" s="78">
        <f>SUBTOTAL(9,H3:H17)</f>
        <v>29</v>
      </c>
      <c r="I18" s="78">
        <f>SUBTOTAL(9,I3:I17)</f>
        <v>894</v>
      </c>
      <c r="J18" s="78">
        <f>SUBTOTAL(9,J3:J17)</f>
        <v>2094</v>
      </c>
      <c r="K18" s="78">
        <f>SUBTOTAL(9,K3:K17)</f>
        <v>2094</v>
      </c>
      <c r="L18" s="78">
        <f>SUBTOTAL(9,L3:L17)</f>
        <v>0</v>
      </c>
      <c r="M18" s="49"/>
      <c r="N18" s="49">
        <f t="shared" ref="N18:T18" si="12">SUBTOTAL(9,N3:N17)</f>
        <v>1948</v>
      </c>
      <c r="O18" s="49">
        <f t="shared" si="12"/>
        <v>147.87107412140301</v>
      </c>
      <c r="P18" s="49">
        <f t="shared" si="12"/>
        <v>70</v>
      </c>
      <c r="Q18" s="49">
        <f t="shared" si="12"/>
        <v>146</v>
      </c>
      <c r="R18" s="79">
        <f t="shared" si="12"/>
        <v>0</v>
      </c>
      <c r="S18" s="49">
        <f t="shared" si="12"/>
        <v>0</v>
      </c>
      <c r="T18" s="49">
        <f t="shared" si="12"/>
        <v>0</v>
      </c>
      <c r="U18" s="49" t="e">
        <f>SUBTOTAL(9,#REF!)</f>
        <v>#REF!</v>
      </c>
      <c r="V18" s="47"/>
      <c r="W18" s="47" t="s">
        <v>96</v>
      </c>
    </row>
    <row r="19" spans="1:23" x14ac:dyDescent="0.2">
      <c r="A19" s="35"/>
      <c r="B19" s="62" t="str">
        <f t="shared" si="0"/>
        <v/>
      </c>
      <c r="C19" s="37" t="str">
        <f t="shared" si="1"/>
        <v/>
      </c>
      <c r="D19" s="37"/>
      <c r="E19" s="37"/>
      <c r="F19" s="37"/>
      <c r="G19" s="80"/>
      <c r="H19" s="65"/>
      <c r="I19" s="66"/>
      <c r="J19" s="66"/>
      <c r="K19" s="66"/>
      <c r="L19" s="66"/>
      <c r="M19" s="73" t="str">
        <f>IF(ISNA(VLOOKUP(A19,приход,10,0)),"",VLOOKUP(A19,приход,10,0))</f>
        <v/>
      </c>
      <c r="N19" s="43"/>
      <c r="O19" s="43"/>
      <c r="P19" s="43"/>
      <c r="Q19" s="43"/>
      <c r="R19" s="81"/>
      <c r="S19" s="44"/>
      <c r="T19" s="44"/>
      <c r="U19" s="44"/>
      <c r="V19" s="44"/>
      <c r="W19" s="44"/>
    </row>
    <row r="21" spans="1:23" x14ac:dyDescent="0.2">
      <c r="B21" s="87" t="s">
        <v>112</v>
      </c>
    </row>
    <row r="22" spans="1:23" x14ac:dyDescent="0.2">
      <c r="B22" s="87" t="s">
        <v>113</v>
      </c>
    </row>
    <row r="23" spans="1:23" x14ac:dyDescent="0.2">
      <c r="B23" s="87"/>
    </row>
    <row r="24" spans="1:23" x14ac:dyDescent="0.2">
      <c r="B24" s="87" t="s">
        <v>114</v>
      </c>
    </row>
    <row r="26" spans="1:23" x14ac:dyDescent="0.2">
      <c r="B26" s="87" t="s">
        <v>115</v>
      </c>
    </row>
  </sheetData>
  <autoFilter ref="A2:W2"/>
  <mergeCells count="3">
    <mergeCell ref="G1:L1"/>
    <mergeCell ref="M1:N1"/>
    <mergeCell ref="R1:T1"/>
  </mergeCells>
  <conditionalFormatting sqref="R1:R65536">
    <cfRule type="cellIs" dxfId="1" priority="2" operator="lessThan">
      <formula>0</formula>
    </cfRule>
  </conditionalFormatting>
  <conditionalFormatting sqref="L3:L17 L19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5" sqref="Q5:Q27"/>
    </sheetView>
  </sheetViews>
  <sheetFormatPr defaultRowHeight="15" x14ac:dyDescent="0.25"/>
  <cols>
    <col min="1" max="1" width="10.28515625" customWidth="1"/>
    <col min="2" max="2" width="36.85546875" customWidth="1"/>
    <col min="3" max="3" width="5.140625" style="88" customWidth="1"/>
    <col min="4" max="4" width="4.28515625" customWidth="1"/>
    <col min="5" max="5" width="4.42578125" customWidth="1"/>
    <col min="6" max="6" width="5.28515625" customWidth="1"/>
    <col min="7" max="7" width="6" customWidth="1"/>
    <col min="8" max="8" width="7.85546875" customWidth="1"/>
    <col min="9" max="9" width="5.42578125" customWidth="1"/>
    <col min="10" max="10" width="6.140625" customWidth="1"/>
    <col min="11" max="11" width="8.140625" customWidth="1"/>
    <col min="12" max="12" width="6" customWidth="1"/>
    <col min="13" max="13" width="6.5703125" customWidth="1"/>
    <col min="14" max="14" width="6.7109375" customWidth="1"/>
    <col min="15" max="15" width="8" customWidth="1"/>
    <col min="16" max="16" width="7.5703125" style="89" customWidth="1"/>
    <col min="17" max="17" width="8.140625" customWidth="1"/>
    <col min="18" max="18" width="5.140625" customWidth="1"/>
    <col min="19" max="19" width="6.42578125" style="88" customWidth="1"/>
    <col min="20" max="20" width="7.42578125" style="88" customWidth="1"/>
    <col min="21" max="21" width="8.140625" style="88" customWidth="1"/>
    <col min="257" max="257" width="10.28515625" customWidth="1"/>
    <col min="258" max="258" width="36.85546875" customWidth="1"/>
    <col min="259" max="259" width="5.140625" customWidth="1"/>
    <col min="260" max="260" width="4.28515625" customWidth="1"/>
    <col min="261" max="261" width="4.42578125" customWidth="1"/>
    <col min="262" max="262" width="5.28515625" customWidth="1"/>
    <col min="263" max="263" width="6" customWidth="1"/>
    <col min="264" max="264" width="7.85546875" customWidth="1"/>
    <col min="265" max="265" width="5.42578125" customWidth="1"/>
    <col min="266" max="266" width="6.140625" customWidth="1"/>
    <col min="267" max="267" width="8.140625" customWidth="1"/>
    <col min="268" max="268" width="6" customWidth="1"/>
    <col min="269" max="269" width="6.5703125" customWidth="1"/>
    <col min="270" max="270" width="6.7109375" customWidth="1"/>
    <col min="271" max="271" width="8" customWidth="1"/>
    <col min="272" max="272" width="7.5703125" customWidth="1"/>
    <col min="273" max="273" width="8.140625" customWidth="1"/>
    <col min="274" max="274" width="5.140625" customWidth="1"/>
    <col min="275" max="275" width="6.42578125" customWidth="1"/>
    <col min="276" max="276" width="7.42578125" customWidth="1"/>
    <col min="277" max="277" width="8.140625" customWidth="1"/>
    <col min="513" max="513" width="10.28515625" customWidth="1"/>
    <col min="514" max="514" width="36.85546875" customWidth="1"/>
    <col min="515" max="515" width="5.140625" customWidth="1"/>
    <col min="516" max="516" width="4.28515625" customWidth="1"/>
    <col min="517" max="517" width="4.42578125" customWidth="1"/>
    <col min="518" max="518" width="5.28515625" customWidth="1"/>
    <col min="519" max="519" width="6" customWidth="1"/>
    <col min="520" max="520" width="7.85546875" customWidth="1"/>
    <col min="521" max="521" width="5.42578125" customWidth="1"/>
    <col min="522" max="522" width="6.140625" customWidth="1"/>
    <col min="523" max="523" width="8.140625" customWidth="1"/>
    <col min="524" max="524" width="6" customWidth="1"/>
    <col min="525" max="525" width="6.5703125" customWidth="1"/>
    <col min="526" max="526" width="6.7109375" customWidth="1"/>
    <col min="527" max="527" width="8" customWidth="1"/>
    <col min="528" max="528" width="7.5703125" customWidth="1"/>
    <col min="529" max="529" width="8.140625" customWidth="1"/>
    <col min="530" max="530" width="5.140625" customWidth="1"/>
    <col min="531" max="531" width="6.42578125" customWidth="1"/>
    <col min="532" max="532" width="7.42578125" customWidth="1"/>
    <col min="533" max="533" width="8.140625" customWidth="1"/>
    <col min="769" max="769" width="10.28515625" customWidth="1"/>
    <col min="770" max="770" width="36.85546875" customWidth="1"/>
    <col min="771" max="771" width="5.140625" customWidth="1"/>
    <col min="772" max="772" width="4.28515625" customWidth="1"/>
    <col min="773" max="773" width="4.42578125" customWidth="1"/>
    <col min="774" max="774" width="5.28515625" customWidth="1"/>
    <col min="775" max="775" width="6" customWidth="1"/>
    <col min="776" max="776" width="7.85546875" customWidth="1"/>
    <col min="777" max="777" width="5.42578125" customWidth="1"/>
    <col min="778" max="778" width="6.140625" customWidth="1"/>
    <col min="779" max="779" width="8.140625" customWidth="1"/>
    <col min="780" max="780" width="6" customWidth="1"/>
    <col min="781" max="781" width="6.5703125" customWidth="1"/>
    <col min="782" max="782" width="6.7109375" customWidth="1"/>
    <col min="783" max="783" width="8" customWidth="1"/>
    <col min="784" max="784" width="7.5703125" customWidth="1"/>
    <col min="785" max="785" width="8.140625" customWidth="1"/>
    <col min="786" max="786" width="5.140625" customWidth="1"/>
    <col min="787" max="787" width="6.42578125" customWidth="1"/>
    <col min="788" max="788" width="7.42578125" customWidth="1"/>
    <col min="789" max="789" width="8.140625" customWidth="1"/>
    <col min="1025" max="1025" width="10.28515625" customWidth="1"/>
    <col min="1026" max="1026" width="36.85546875" customWidth="1"/>
    <col min="1027" max="1027" width="5.140625" customWidth="1"/>
    <col min="1028" max="1028" width="4.28515625" customWidth="1"/>
    <col min="1029" max="1029" width="4.42578125" customWidth="1"/>
    <col min="1030" max="1030" width="5.28515625" customWidth="1"/>
    <col min="1031" max="1031" width="6" customWidth="1"/>
    <col min="1032" max="1032" width="7.85546875" customWidth="1"/>
    <col min="1033" max="1033" width="5.42578125" customWidth="1"/>
    <col min="1034" max="1034" width="6.140625" customWidth="1"/>
    <col min="1035" max="1035" width="8.140625" customWidth="1"/>
    <col min="1036" max="1036" width="6" customWidth="1"/>
    <col min="1037" max="1037" width="6.5703125" customWidth="1"/>
    <col min="1038" max="1038" width="6.7109375" customWidth="1"/>
    <col min="1039" max="1039" width="8" customWidth="1"/>
    <col min="1040" max="1040" width="7.5703125" customWidth="1"/>
    <col min="1041" max="1041" width="8.140625" customWidth="1"/>
    <col min="1042" max="1042" width="5.140625" customWidth="1"/>
    <col min="1043" max="1043" width="6.42578125" customWidth="1"/>
    <col min="1044" max="1044" width="7.42578125" customWidth="1"/>
    <col min="1045" max="1045" width="8.140625" customWidth="1"/>
    <col min="1281" max="1281" width="10.28515625" customWidth="1"/>
    <col min="1282" max="1282" width="36.85546875" customWidth="1"/>
    <col min="1283" max="1283" width="5.140625" customWidth="1"/>
    <col min="1284" max="1284" width="4.28515625" customWidth="1"/>
    <col min="1285" max="1285" width="4.42578125" customWidth="1"/>
    <col min="1286" max="1286" width="5.28515625" customWidth="1"/>
    <col min="1287" max="1287" width="6" customWidth="1"/>
    <col min="1288" max="1288" width="7.85546875" customWidth="1"/>
    <col min="1289" max="1289" width="5.42578125" customWidth="1"/>
    <col min="1290" max="1290" width="6.140625" customWidth="1"/>
    <col min="1291" max="1291" width="8.140625" customWidth="1"/>
    <col min="1292" max="1292" width="6" customWidth="1"/>
    <col min="1293" max="1293" width="6.5703125" customWidth="1"/>
    <col min="1294" max="1294" width="6.7109375" customWidth="1"/>
    <col min="1295" max="1295" width="8" customWidth="1"/>
    <col min="1296" max="1296" width="7.5703125" customWidth="1"/>
    <col min="1297" max="1297" width="8.140625" customWidth="1"/>
    <col min="1298" max="1298" width="5.140625" customWidth="1"/>
    <col min="1299" max="1299" width="6.42578125" customWidth="1"/>
    <col min="1300" max="1300" width="7.42578125" customWidth="1"/>
    <col min="1301" max="1301" width="8.140625" customWidth="1"/>
    <col min="1537" max="1537" width="10.28515625" customWidth="1"/>
    <col min="1538" max="1538" width="36.85546875" customWidth="1"/>
    <col min="1539" max="1539" width="5.140625" customWidth="1"/>
    <col min="1540" max="1540" width="4.28515625" customWidth="1"/>
    <col min="1541" max="1541" width="4.42578125" customWidth="1"/>
    <col min="1542" max="1542" width="5.28515625" customWidth="1"/>
    <col min="1543" max="1543" width="6" customWidth="1"/>
    <col min="1544" max="1544" width="7.85546875" customWidth="1"/>
    <col min="1545" max="1545" width="5.42578125" customWidth="1"/>
    <col min="1546" max="1546" width="6.140625" customWidth="1"/>
    <col min="1547" max="1547" width="8.140625" customWidth="1"/>
    <col min="1548" max="1548" width="6" customWidth="1"/>
    <col min="1549" max="1549" width="6.5703125" customWidth="1"/>
    <col min="1550" max="1550" width="6.7109375" customWidth="1"/>
    <col min="1551" max="1551" width="8" customWidth="1"/>
    <col min="1552" max="1552" width="7.5703125" customWidth="1"/>
    <col min="1553" max="1553" width="8.140625" customWidth="1"/>
    <col min="1554" max="1554" width="5.140625" customWidth="1"/>
    <col min="1555" max="1555" width="6.42578125" customWidth="1"/>
    <col min="1556" max="1556" width="7.42578125" customWidth="1"/>
    <col min="1557" max="1557" width="8.140625" customWidth="1"/>
    <col min="1793" max="1793" width="10.28515625" customWidth="1"/>
    <col min="1794" max="1794" width="36.85546875" customWidth="1"/>
    <col min="1795" max="1795" width="5.140625" customWidth="1"/>
    <col min="1796" max="1796" width="4.28515625" customWidth="1"/>
    <col min="1797" max="1797" width="4.42578125" customWidth="1"/>
    <col min="1798" max="1798" width="5.28515625" customWidth="1"/>
    <col min="1799" max="1799" width="6" customWidth="1"/>
    <col min="1800" max="1800" width="7.85546875" customWidth="1"/>
    <col min="1801" max="1801" width="5.42578125" customWidth="1"/>
    <col min="1802" max="1802" width="6.140625" customWidth="1"/>
    <col min="1803" max="1803" width="8.140625" customWidth="1"/>
    <col min="1804" max="1804" width="6" customWidth="1"/>
    <col min="1805" max="1805" width="6.5703125" customWidth="1"/>
    <col min="1806" max="1806" width="6.7109375" customWidth="1"/>
    <col min="1807" max="1807" width="8" customWidth="1"/>
    <col min="1808" max="1808" width="7.5703125" customWidth="1"/>
    <col min="1809" max="1809" width="8.140625" customWidth="1"/>
    <col min="1810" max="1810" width="5.140625" customWidth="1"/>
    <col min="1811" max="1811" width="6.42578125" customWidth="1"/>
    <col min="1812" max="1812" width="7.42578125" customWidth="1"/>
    <col min="1813" max="1813" width="8.140625" customWidth="1"/>
    <col min="2049" max="2049" width="10.28515625" customWidth="1"/>
    <col min="2050" max="2050" width="36.85546875" customWidth="1"/>
    <col min="2051" max="2051" width="5.140625" customWidth="1"/>
    <col min="2052" max="2052" width="4.28515625" customWidth="1"/>
    <col min="2053" max="2053" width="4.42578125" customWidth="1"/>
    <col min="2054" max="2054" width="5.28515625" customWidth="1"/>
    <col min="2055" max="2055" width="6" customWidth="1"/>
    <col min="2056" max="2056" width="7.85546875" customWidth="1"/>
    <col min="2057" max="2057" width="5.42578125" customWidth="1"/>
    <col min="2058" max="2058" width="6.140625" customWidth="1"/>
    <col min="2059" max="2059" width="8.140625" customWidth="1"/>
    <col min="2060" max="2060" width="6" customWidth="1"/>
    <col min="2061" max="2061" width="6.5703125" customWidth="1"/>
    <col min="2062" max="2062" width="6.7109375" customWidth="1"/>
    <col min="2063" max="2063" width="8" customWidth="1"/>
    <col min="2064" max="2064" width="7.5703125" customWidth="1"/>
    <col min="2065" max="2065" width="8.140625" customWidth="1"/>
    <col min="2066" max="2066" width="5.140625" customWidth="1"/>
    <col min="2067" max="2067" width="6.42578125" customWidth="1"/>
    <col min="2068" max="2068" width="7.42578125" customWidth="1"/>
    <col min="2069" max="2069" width="8.140625" customWidth="1"/>
    <col min="2305" max="2305" width="10.28515625" customWidth="1"/>
    <col min="2306" max="2306" width="36.85546875" customWidth="1"/>
    <col min="2307" max="2307" width="5.140625" customWidth="1"/>
    <col min="2308" max="2308" width="4.28515625" customWidth="1"/>
    <col min="2309" max="2309" width="4.42578125" customWidth="1"/>
    <col min="2310" max="2310" width="5.28515625" customWidth="1"/>
    <col min="2311" max="2311" width="6" customWidth="1"/>
    <col min="2312" max="2312" width="7.85546875" customWidth="1"/>
    <col min="2313" max="2313" width="5.42578125" customWidth="1"/>
    <col min="2314" max="2314" width="6.140625" customWidth="1"/>
    <col min="2315" max="2315" width="8.140625" customWidth="1"/>
    <col min="2316" max="2316" width="6" customWidth="1"/>
    <col min="2317" max="2317" width="6.5703125" customWidth="1"/>
    <col min="2318" max="2318" width="6.7109375" customWidth="1"/>
    <col min="2319" max="2319" width="8" customWidth="1"/>
    <col min="2320" max="2320" width="7.5703125" customWidth="1"/>
    <col min="2321" max="2321" width="8.140625" customWidth="1"/>
    <col min="2322" max="2322" width="5.140625" customWidth="1"/>
    <col min="2323" max="2323" width="6.42578125" customWidth="1"/>
    <col min="2324" max="2324" width="7.42578125" customWidth="1"/>
    <col min="2325" max="2325" width="8.140625" customWidth="1"/>
    <col min="2561" max="2561" width="10.28515625" customWidth="1"/>
    <col min="2562" max="2562" width="36.85546875" customWidth="1"/>
    <col min="2563" max="2563" width="5.140625" customWidth="1"/>
    <col min="2564" max="2564" width="4.28515625" customWidth="1"/>
    <col min="2565" max="2565" width="4.42578125" customWidth="1"/>
    <col min="2566" max="2566" width="5.28515625" customWidth="1"/>
    <col min="2567" max="2567" width="6" customWidth="1"/>
    <col min="2568" max="2568" width="7.85546875" customWidth="1"/>
    <col min="2569" max="2569" width="5.42578125" customWidth="1"/>
    <col min="2570" max="2570" width="6.140625" customWidth="1"/>
    <col min="2571" max="2571" width="8.140625" customWidth="1"/>
    <col min="2572" max="2572" width="6" customWidth="1"/>
    <col min="2573" max="2573" width="6.5703125" customWidth="1"/>
    <col min="2574" max="2574" width="6.7109375" customWidth="1"/>
    <col min="2575" max="2575" width="8" customWidth="1"/>
    <col min="2576" max="2576" width="7.5703125" customWidth="1"/>
    <col min="2577" max="2577" width="8.140625" customWidth="1"/>
    <col min="2578" max="2578" width="5.140625" customWidth="1"/>
    <col min="2579" max="2579" width="6.42578125" customWidth="1"/>
    <col min="2580" max="2580" width="7.42578125" customWidth="1"/>
    <col min="2581" max="2581" width="8.140625" customWidth="1"/>
    <col min="2817" max="2817" width="10.28515625" customWidth="1"/>
    <col min="2818" max="2818" width="36.85546875" customWidth="1"/>
    <col min="2819" max="2819" width="5.140625" customWidth="1"/>
    <col min="2820" max="2820" width="4.28515625" customWidth="1"/>
    <col min="2821" max="2821" width="4.42578125" customWidth="1"/>
    <col min="2822" max="2822" width="5.28515625" customWidth="1"/>
    <col min="2823" max="2823" width="6" customWidth="1"/>
    <col min="2824" max="2824" width="7.85546875" customWidth="1"/>
    <col min="2825" max="2825" width="5.42578125" customWidth="1"/>
    <col min="2826" max="2826" width="6.140625" customWidth="1"/>
    <col min="2827" max="2827" width="8.140625" customWidth="1"/>
    <col min="2828" max="2828" width="6" customWidth="1"/>
    <col min="2829" max="2829" width="6.5703125" customWidth="1"/>
    <col min="2830" max="2830" width="6.7109375" customWidth="1"/>
    <col min="2831" max="2831" width="8" customWidth="1"/>
    <col min="2832" max="2832" width="7.5703125" customWidth="1"/>
    <col min="2833" max="2833" width="8.140625" customWidth="1"/>
    <col min="2834" max="2834" width="5.140625" customWidth="1"/>
    <col min="2835" max="2835" width="6.42578125" customWidth="1"/>
    <col min="2836" max="2836" width="7.42578125" customWidth="1"/>
    <col min="2837" max="2837" width="8.140625" customWidth="1"/>
    <col min="3073" max="3073" width="10.28515625" customWidth="1"/>
    <col min="3074" max="3074" width="36.85546875" customWidth="1"/>
    <col min="3075" max="3075" width="5.140625" customWidth="1"/>
    <col min="3076" max="3076" width="4.28515625" customWidth="1"/>
    <col min="3077" max="3077" width="4.42578125" customWidth="1"/>
    <col min="3078" max="3078" width="5.28515625" customWidth="1"/>
    <col min="3079" max="3079" width="6" customWidth="1"/>
    <col min="3080" max="3080" width="7.85546875" customWidth="1"/>
    <col min="3081" max="3081" width="5.42578125" customWidth="1"/>
    <col min="3082" max="3082" width="6.140625" customWidth="1"/>
    <col min="3083" max="3083" width="8.140625" customWidth="1"/>
    <col min="3084" max="3084" width="6" customWidth="1"/>
    <col min="3085" max="3085" width="6.5703125" customWidth="1"/>
    <col min="3086" max="3086" width="6.7109375" customWidth="1"/>
    <col min="3087" max="3087" width="8" customWidth="1"/>
    <col min="3088" max="3088" width="7.5703125" customWidth="1"/>
    <col min="3089" max="3089" width="8.140625" customWidth="1"/>
    <col min="3090" max="3090" width="5.140625" customWidth="1"/>
    <col min="3091" max="3091" width="6.42578125" customWidth="1"/>
    <col min="3092" max="3092" width="7.42578125" customWidth="1"/>
    <col min="3093" max="3093" width="8.140625" customWidth="1"/>
    <col min="3329" max="3329" width="10.28515625" customWidth="1"/>
    <col min="3330" max="3330" width="36.85546875" customWidth="1"/>
    <col min="3331" max="3331" width="5.140625" customWidth="1"/>
    <col min="3332" max="3332" width="4.28515625" customWidth="1"/>
    <col min="3333" max="3333" width="4.42578125" customWidth="1"/>
    <col min="3334" max="3334" width="5.28515625" customWidth="1"/>
    <col min="3335" max="3335" width="6" customWidth="1"/>
    <col min="3336" max="3336" width="7.85546875" customWidth="1"/>
    <col min="3337" max="3337" width="5.42578125" customWidth="1"/>
    <col min="3338" max="3338" width="6.140625" customWidth="1"/>
    <col min="3339" max="3339" width="8.140625" customWidth="1"/>
    <col min="3340" max="3340" width="6" customWidth="1"/>
    <col min="3341" max="3341" width="6.5703125" customWidth="1"/>
    <col min="3342" max="3342" width="6.7109375" customWidth="1"/>
    <col min="3343" max="3343" width="8" customWidth="1"/>
    <col min="3344" max="3344" width="7.5703125" customWidth="1"/>
    <col min="3345" max="3345" width="8.140625" customWidth="1"/>
    <col min="3346" max="3346" width="5.140625" customWidth="1"/>
    <col min="3347" max="3347" width="6.42578125" customWidth="1"/>
    <col min="3348" max="3348" width="7.42578125" customWidth="1"/>
    <col min="3349" max="3349" width="8.140625" customWidth="1"/>
    <col min="3585" max="3585" width="10.28515625" customWidth="1"/>
    <col min="3586" max="3586" width="36.85546875" customWidth="1"/>
    <col min="3587" max="3587" width="5.140625" customWidth="1"/>
    <col min="3588" max="3588" width="4.28515625" customWidth="1"/>
    <col min="3589" max="3589" width="4.42578125" customWidth="1"/>
    <col min="3590" max="3590" width="5.28515625" customWidth="1"/>
    <col min="3591" max="3591" width="6" customWidth="1"/>
    <col min="3592" max="3592" width="7.85546875" customWidth="1"/>
    <col min="3593" max="3593" width="5.42578125" customWidth="1"/>
    <col min="3594" max="3594" width="6.140625" customWidth="1"/>
    <col min="3595" max="3595" width="8.140625" customWidth="1"/>
    <col min="3596" max="3596" width="6" customWidth="1"/>
    <col min="3597" max="3597" width="6.5703125" customWidth="1"/>
    <col min="3598" max="3598" width="6.7109375" customWidth="1"/>
    <col min="3599" max="3599" width="8" customWidth="1"/>
    <col min="3600" max="3600" width="7.5703125" customWidth="1"/>
    <col min="3601" max="3601" width="8.140625" customWidth="1"/>
    <col min="3602" max="3602" width="5.140625" customWidth="1"/>
    <col min="3603" max="3603" width="6.42578125" customWidth="1"/>
    <col min="3604" max="3604" width="7.42578125" customWidth="1"/>
    <col min="3605" max="3605" width="8.140625" customWidth="1"/>
    <col min="3841" max="3841" width="10.28515625" customWidth="1"/>
    <col min="3842" max="3842" width="36.85546875" customWidth="1"/>
    <col min="3843" max="3843" width="5.140625" customWidth="1"/>
    <col min="3844" max="3844" width="4.28515625" customWidth="1"/>
    <col min="3845" max="3845" width="4.42578125" customWidth="1"/>
    <col min="3846" max="3846" width="5.28515625" customWidth="1"/>
    <col min="3847" max="3847" width="6" customWidth="1"/>
    <col min="3848" max="3848" width="7.85546875" customWidth="1"/>
    <col min="3849" max="3849" width="5.42578125" customWidth="1"/>
    <col min="3850" max="3850" width="6.140625" customWidth="1"/>
    <col min="3851" max="3851" width="8.140625" customWidth="1"/>
    <col min="3852" max="3852" width="6" customWidth="1"/>
    <col min="3853" max="3853" width="6.5703125" customWidth="1"/>
    <col min="3854" max="3854" width="6.7109375" customWidth="1"/>
    <col min="3855" max="3855" width="8" customWidth="1"/>
    <col min="3856" max="3856" width="7.5703125" customWidth="1"/>
    <col min="3857" max="3857" width="8.140625" customWidth="1"/>
    <col min="3858" max="3858" width="5.140625" customWidth="1"/>
    <col min="3859" max="3859" width="6.42578125" customWidth="1"/>
    <col min="3860" max="3860" width="7.42578125" customWidth="1"/>
    <col min="3861" max="3861" width="8.140625" customWidth="1"/>
    <col min="4097" max="4097" width="10.28515625" customWidth="1"/>
    <col min="4098" max="4098" width="36.85546875" customWidth="1"/>
    <col min="4099" max="4099" width="5.140625" customWidth="1"/>
    <col min="4100" max="4100" width="4.28515625" customWidth="1"/>
    <col min="4101" max="4101" width="4.42578125" customWidth="1"/>
    <col min="4102" max="4102" width="5.28515625" customWidth="1"/>
    <col min="4103" max="4103" width="6" customWidth="1"/>
    <col min="4104" max="4104" width="7.85546875" customWidth="1"/>
    <col min="4105" max="4105" width="5.42578125" customWidth="1"/>
    <col min="4106" max="4106" width="6.140625" customWidth="1"/>
    <col min="4107" max="4107" width="8.140625" customWidth="1"/>
    <col min="4108" max="4108" width="6" customWidth="1"/>
    <col min="4109" max="4109" width="6.5703125" customWidth="1"/>
    <col min="4110" max="4110" width="6.7109375" customWidth="1"/>
    <col min="4111" max="4111" width="8" customWidth="1"/>
    <col min="4112" max="4112" width="7.5703125" customWidth="1"/>
    <col min="4113" max="4113" width="8.140625" customWidth="1"/>
    <col min="4114" max="4114" width="5.140625" customWidth="1"/>
    <col min="4115" max="4115" width="6.42578125" customWidth="1"/>
    <col min="4116" max="4116" width="7.42578125" customWidth="1"/>
    <col min="4117" max="4117" width="8.140625" customWidth="1"/>
    <col min="4353" max="4353" width="10.28515625" customWidth="1"/>
    <col min="4354" max="4354" width="36.85546875" customWidth="1"/>
    <col min="4355" max="4355" width="5.140625" customWidth="1"/>
    <col min="4356" max="4356" width="4.28515625" customWidth="1"/>
    <col min="4357" max="4357" width="4.42578125" customWidth="1"/>
    <col min="4358" max="4358" width="5.28515625" customWidth="1"/>
    <col min="4359" max="4359" width="6" customWidth="1"/>
    <col min="4360" max="4360" width="7.85546875" customWidth="1"/>
    <col min="4361" max="4361" width="5.42578125" customWidth="1"/>
    <col min="4362" max="4362" width="6.140625" customWidth="1"/>
    <col min="4363" max="4363" width="8.140625" customWidth="1"/>
    <col min="4364" max="4364" width="6" customWidth="1"/>
    <col min="4365" max="4365" width="6.5703125" customWidth="1"/>
    <col min="4366" max="4366" width="6.7109375" customWidth="1"/>
    <col min="4367" max="4367" width="8" customWidth="1"/>
    <col min="4368" max="4368" width="7.5703125" customWidth="1"/>
    <col min="4369" max="4369" width="8.140625" customWidth="1"/>
    <col min="4370" max="4370" width="5.140625" customWidth="1"/>
    <col min="4371" max="4371" width="6.42578125" customWidth="1"/>
    <col min="4372" max="4372" width="7.42578125" customWidth="1"/>
    <col min="4373" max="4373" width="8.140625" customWidth="1"/>
    <col min="4609" max="4609" width="10.28515625" customWidth="1"/>
    <col min="4610" max="4610" width="36.85546875" customWidth="1"/>
    <col min="4611" max="4611" width="5.140625" customWidth="1"/>
    <col min="4612" max="4612" width="4.28515625" customWidth="1"/>
    <col min="4613" max="4613" width="4.42578125" customWidth="1"/>
    <col min="4614" max="4614" width="5.28515625" customWidth="1"/>
    <col min="4615" max="4615" width="6" customWidth="1"/>
    <col min="4616" max="4616" width="7.85546875" customWidth="1"/>
    <col min="4617" max="4617" width="5.42578125" customWidth="1"/>
    <col min="4618" max="4618" width="6.140625" customWidth="1"/>
    <col min="4619" max="4619" width="8.140625" customWidth="1"/>
    <col min="4620" max="4620" width="6" customWidth="1"/>
    <col min="4621" max="4621" width="6.5703125" customWidth="1"/>
    <col min="4622" max="4622" width="6.7109375" customWidth="1"/>
    <col min="4623" max="4623" width="8" customWidth="1"/>
    <col min="4624" max="4624" width="7.5703125" customWidth="1"/>
    <col min="4625" max="4625" width="8.140625" customWidth="1"/>
    <col min="4626" max="4626" width="5.140625" customWidth="1"/>
    <col min="4627" max="4627" width="6.42578125" customWidth="1"/>
    <col min="4628" max="4628" width="7.42578125" customWidth="1"/>
    <col min="4629" max="4629" width="8.140625" customWidth="1"/>
    <col min="4865" max="4865" width="10.28515625" customWidth="1"/>
    <col min="4866" max="4866" width="36.85546875" customWidth="1"/>
    <col min="4867" max="4867" width="5.140625" customWidth="1"/>
    <col min="4868" max="4868" width="4.28515625" customWidth="1"/>
    <col min="4869" max="4869" width="4.42578125" customWidth="1"/>
    <col min="4870" max="4870" width="5.28515625" customWidth="1"/>
    <col min="4871" max="4871" width="6" customWidth="1"/>
    <col min="4872" max="4872" width="7.85546875" customWidth="1"/>
    <col min="4873" max="4873" width="5.42578125" customWidth="1"/>
    <col min="4874" max="4874" width="6.140625" customWidth="1"/>
    <col min="4875" max="4875" width="8.140625" customWidth="1"/>
    <col min="4876" max="4876" width="6" customWidth="1"/>
    <col min="4877" max="4877" width="6.5703125" customWidth="1"/>
    <col min="4878" max="4878" width="6.7109375" customWidth="1"/>
    <col min="4879" max="4879" width="8" customWidth="1"/>
    <col min="4880" max="4880" width="7.5703125" customWidth="1"/>
    <col min="4881" max="4881" width="8.140625" customWidth="1"/>
    <col min="4882" max="4882" width="5.140625" customWidth="1"/>
    <col min="4883" max="4883" width="6.42578125" customWidth="1"/>
    <col min="4884" max="4884" width="7.42578125" customWidth="1"/>
    <col min="4885" max="4885" width="8.140625" customWidth="1"/>
    <col min="5121" max="5121" width="10.28515625" customWidth="1"/>
    <col min="5122" max="5122" width="36.85546875" customWidth="1"/>
    <col min="5123" max="5123" width="5.140625" customWidth="1"/>
    <col min="5124" max="5124" width="4.28515625" customWidth="1"/>
    <col min="5125" max="5125" width="4.42578125" customWidth="1"/>
    <col min="5126" max="5126" width="5.28515625" customWidth="1"/>
    <col min="5127" max="5127" width="6" customWidth="1"/>
    <col min="5128" max="5128" width="7.85546875" customWidth="1"/>
    <col min="5129" max="5129" width="5.42578125" customWidth="1"/>
    <col min="5130" max="5130" width="6.140625" customWidth="1"/>
    <col min="5131" max="5131" width="8.140625" customWidth="1"/>
    <col min="5132" max="5132" width="6" customWidth="1"/>
    <col min="5133" max="5133" width="6.5703125" customWidth="1"/>
    <col min="5134" max="5134" width="6.7109375" customWidth="1"/>
    <col min="5135" max="5135" width="8" customWidth="1"/>
    <col min="5136" max="5136" width="7.5703125" customWidth="1"/>
    <col min="5137" max="5137" width="8.140625" customWidth="1"/>
    <col min="5138" max="5138" width="5.140625" customWidth="1"/>
    <col min="5139" max="5139" width="6.42578125" customWidth="1"/>
    <col min="5140" max="5140" width="7.42578125" customWidth="1"/>
    <col min="5141" max="5141" width="8.140625" customWidth="1"/>
    <col min="5377" max="5377" width="10.28515625" customWidth="1"/>
    <col min="5378" max="5378" width="36.85546875" customWidth="1"/>
    <col min="5379" max="5379" width="5.140625" customWidth="1"/>
    <col min="5380" max="5380" width="4.28515625" customWidth="1"/>
    <col min="5381" max="5381" width="4.42578125" customWidth="1"/>
    <col min="5382" max="5382" width="5.28515625" customWidth="1"/>
    <col min="5383" max="5383" width="6" customWidth="1"/>
    <col min="5384" max="5384" width="7.85546875" customWidth="1"/>
    <col min="5385" max="5385" width="5.42578125" customWidth="1"/>
    <col min="5386" max="5386" width="6.140625" customWidth="1"/>
    <col min="5387" max="5387" width="8.140625" customWidth="1"/>
    <col min="5388" max="5388" width="6" customWidth="1"/>
    <col min="5389" max="5389" width="6.5703125" customWidth="1"/>
    <col min="5390" max="5390" width="6.7109375" customWidth="1"/>
    <col min="5391" max="5391" width="8" customWidth="1"/>
    <col min="5392" max="5392" width="7.5703125" customWidth="1"/>
    <col min="5393" max="5393" width="8.140625" customWidth="1"/>
    <col min="5394" max="5394" width="5.140625" customWidth="1"/>
    <col min="5395" max="5395" width="6.42578125" customWidth="1"/>
    <col min="5396" max="5396" width="7.42578125" customWidth="1"/>
    <col min="5397" max="5397" width="8.140625" customWidth="1"/>
    <col min="5633" max="5633" width="10.28515625" customWidth="1"/>
    <col min="5634" max="5634" width="36.85546875" customWidth="1"/>
    <col min="5635" max="5635" width="5.140625" customWidth="1"/>
    <col min="5636" max="5636" width="4.28515625" customWidth="1"/>
    <col min="5637" max="5637" width="4.42578125" customWidth="1"/>
    <col min="5638" max="5638" width="5.28515625" customWidth="1"/>
    <col min="5639" max="5639" width="6" customWidth="1"/>
    <col min="5640" max="5640" width="7.85546875" customWidth="1"/>
    <col min="5641" max="5641" width="5.42578125" customWidth="1"/>
    <col min="5642" max="5642" width="6.140625" customWidth="1"/>
    <col min="5643" max="5643" width="8.140625" customWidth="1"/>
    <col min="5644" max="5644" width="6" customWidth="1"/>
    <col min="5645" max="5645" width="6.5703125" customWidth="1"/>
    <col min="5646" max="5646" width="6.7109375" customWidth="1"/>
    <col min="5647" max="5647" width="8" customWidth="1"/>
    <col min="5648" max="5648" width="7.5703125" customWidth="1"/>
    <col min="5649" max="5649" width="8.140625" customWidth="1"/>
    <col min="5650" max="5650" width="5.140625" customWidth="1"/>
    <col min="5651" max="5651" width="6.42578125" customWidth="1"/>
    <col min="5652" max="5652" width="7.42578125" customWidth="1"/>
    <col min="5653" max="5653" width="8.140625" customWidth="1"/>
    <col min="5889" max="5889" width="10.28515625" customWidth="1"/>
    <col min="5890" max="5890" width="36.85546875" customWidth="1"/>
    <col min="5891" max="5891" width="5.140625" customWidth="1"/>
    <col min="5892" max="5892" width="4.28515625" customWidth="1"/>
    <col min="5893" max="5893" width="4.42578125" customWidth="1"/>
    <col min="5894" max="5894" width="5.28515625" customWidth="1"/>
    <col min="5895" max="5895" width="6" customWidth="1"/>
    <col min="5896" max="5896" width="7.85546875" customWidth="1"/>
    <col min="5897" max="5897" width="5.42578125" customWidth="1"/>
    <col min="5898" max="5898" width="6.140625" customWidth="1"/>
    <col min="5899" max="5899" width="8.140625" customWidth="1"/>
    <col min="5900" max="5900" width="6" customWidth="1"/>
    <col min="5901" max="5901" width="6.5703125" customWidth="1"/>
    <col min="5902" max="5902" width="6.7109375" customWidth="1"/>
    <col min="5903" max="5903" width="8" customWidth="1"/>
    <col min="5904" max="5904" width="7.5703125" customWidth="1"/>
    <col min="5905" max="5905" width="8.140625" customWidth="1"/>
    <col min="5906" max="5906" width="5.140625" customWidth="1"/>
    <col min="5907" max="5907" width="6.42578125" customWidth="1"/>
    <col min="5908" max="5908" width="7.42578125" customWidth="1"/>
    <col min="5909" max="5909" width="8.140625" customWidth="1"/>
    <col min="6145" max="6145" width="10.28515625" customWidth="1"/>
    <col min="6146" max="6146" width="36.85546875" customWidth="1"/>
    <col min="6147" max="6147" width="5.140625" customWidth="1"/>
    <col min="6148" max="6148" width="4.28515625" customWidth="1"/>
    <col min="6149" max="6149" width="4.42578125" customWidth="1"/>
    <col min="6150" max="6150" width="5.28515625" customWidth="1"/>
    <col min="6151" max="6151" width="6" customWidth="1"/>
    <col min="6152" max="6152" width="7.85546875" customWidth="1"/>
    <col min="6153" max="6153" width="5.42578125" customWidth="1"/>
    <col min="6154" max="6154" width="6.140625" customWidth="1"/>
    <col min="6155" max="6155" width="8.140625" customWidth="1"/>
    <col min="6156" max="6156" width="6" customWidth="1"/>
    <col min="6157" max="6157" width="6.5703125" customWidth="1"/>
    <col min="6158" max="6158" width="6.7109375" customWidth="1"/>
    <col min="6159" max="6159" width="8" customWidth="1"/>
    <col min="6160" max="6160" width="7.5703125" customWidth="1"/>
    <col min="6161" max="6161" width="8.140625" customWidth="1"/>
    <col min="6162" max="6162" width="5.140625" customWidth="1"/>
    <col min="6163" max="6163" width="6.42578125" customWidth="1"/>
    <col min="6164" max="6164" width="7.42578125" customWidth="1"/>
    <col min="6165" max="6165" width="8.140625" customWidth="1"/>
    <col min="6401" max="6401" width="10.28515625" customWidth="1"/>
    <col min="6402" max="6402" width="36.85546875" customWidth="1"/>
    <col min="6403" max="6403" width="5.140625" customWidth="1"/>
    <col min="6404" max="6404" width="4.28515625" customWidth="1"/>
    <col min="6405" max="6405" width="4.42578125" customWidth="1"/>
    <col min="6406" max="6406" width="5.28515625" customWidth="1"/>
    <col min="6407" max="6407" width="6" customWidth="1"/>
    <col min="6408" max="6408" width="7.85546875" customWidth="1"/>
    <col min="6409" max="6409" width="5.42578125" customWidth="1"/>
    <col min="6410" max="6410" width="6.140625" customWidth="1"/>
    <col min="6411" max="6411" width="8.140625" customWidth="1"/>
    <col min="6412" max="6412" width="6" customWidth="1"/>
    <col min="6413" max="6413" width="6.5703125" customWidth="1"/>
    <col min="6414" max="6414" width="6.7109375" customWidth="1"/>
    <col min="6415" max="6415" width="8" customWidth="1"/>
    <col min="6416" max="6416" width="7.5703125" customWidth="1"/>
    <col min="6417" max="6417" width="8.140625" customWidth="1"/>
    <col min="6418" max="6418" width="5.140625" customWidth="1"/>
    <col min="6419" max="6419" width="6.42578125" customWidth="1"/>
    <col min="6420" max="6420" width="7.42578125" customWidth="1"/>
    <col min="6421" max="6421" width="8.140625" customWidth="1"/>
    <col min="6657" max="6657" width="10.28515625" customWidth="1"/>
    <col min="6658" max="6658" width="36.85546875" customWidth="1"/>
    <col min="6659" max="6659" width="5.140625" customWidth="1"/>
    <col min="6660" max="6660" width="4.28515625" customWidth="1"/>
    <col min="6661" max="6661" width="4.42578125" customWidth="1"/>
    <col min="6662" max="6662" width="5.28515625" customWidth="1"/>
    <col min="6663" max="6663" width="6" customWidth="1"/>
    <col min="6664" max="6664" width="7.85546875" customWidth="1"/>
    <col min="6665" max="6665" width="5.42578125" customWidth="1"/>
    <col min="6666" max="6666" width="6.140625" customWidth="1"/>
    <col min="6667" max="6667" width="8.140625" customWidth="1"/>
    <col min="6668" max="6668" width="6" customWidth="1"/>
    <col min="6669" max="6669" width="6.5703125" customWidth="1"/>
    <col min="6670" max="6670" width="6.7109375" customWidth="1"/>
    <col min="6671" max="6671" width="8" customWidth="1"/>
    <col min="6672" max="6672" width="7.5703125" customWidth="1"/>
    <col min="6673" max="6673" width="8.140625" customWidth="1"/>
    <col min="6674" max="6674" width="5.140625" customWidth="1"/>
    <col min="6675" max="6675" width="6.42578125" customWidth="1"/>
    <col min="6676" max="6676" width="7.42578125" customWidth="1"/>
    <col min="6677" max="6677" width="8.140625" customWidth="1"/>
    <col min="6913" max="6913" width="10.28515625" customWidth="1"/>
    <col min="6914" max="6914" width="36.85546875" customWidth="1"/>
    <col min="6915" max="6915" width="5.140625" customWidth="1"/>
    <col min="6916" max="6916" width="4.28515625" customWidth="1"/>
    <col min="6917" max="6917" width="4.42578125" customWidth="1"/>
    <col min="6918" max="6918" width="5.28515625" customWidth="1"/>
    <col min="6919" max="6919" width="6" customWidth="1"/>
    <col min="6920" max="6920" width="7.85546875" customWidth="1"/>
    <col min="6921" max="6921" width="5.42578125" customWidth="1"/>
    <col min="6922" max="6922" width="6.140625" customWidth="1"/>
    <col min="6923" max="6923" width="8.140625" customWidth="1"/>
    <col min="6924" max="6924" width="6" customWidth="1"/>
    <col min="6925" max="6925" width="6.5703125" customWidth="1"/>
    <col min="6926" max="6926" width="6.7109375" customWidth="1"/>
    <col min="6927" max="6927" width="8" customWidth="1"/>
    <col min="6928" max="6928" width="7.5703125" customWidth="1"/>
    <col min="6929" max="6929" width="8.140625" customWidth="1"/>
    <col min="6930" max="6930" width="5.140625" customWidth="1"/>
    <col min="6931" max="6931" width="6.42578125" customWidth="1"/>
    <col min="6932" max="6932" width="7.42578125" customWidth="1"/>
    <col min="6933" max="6933" width="8.140625" customWidth="1"/>
    <col min="7169" max="7169" width="10.28515625" customWidth="1"/>
    <col min="7170" max="7170" width="36.85546875" customWidth="1"/>
    <col min="7171" max="7171" width="5.140625" customWidth="1"/>
    <col min="7172" max="7172" width="4.28515625" customWidth="1"/>
    <col min="7173" max="7173" width="4.42578125" customWidth="1"/>
    <col min="7174" max="7174" width="5.28515625" customWidth="1"/>
    <col min="7175" max="7175" width="6" customWidth="1"/>
    <col min="7176" max="7176" width="7.85546875" customWidth="1"/>
    <col min="7177" max="7177" width="5.42578125" customWidth="1"/>
    <col min="7178" max="7178" width="6.140625" customWidth="1"/>
    <col min="7179" max="7179" width="8.140625" customWidth="1"/>
    <col min="7180" max="7180" width="6" customWidth="1"/>
    <col min="7181" max="7181" width="6.5703125" customWidth="1"/>
    <col min="7182" max="7182" width="6.7109375" customWidth="1"/>
    <col min="7183" max="7183" width="8" customWidth="1"/>
    <col min="7184" max="7184" width="7.5703125" customWidth="1"/>
    <col min="7185" max="7185" width="8.140625" customWidth="1"/>
    <col min="7186" max="7186" width="5.140625" customWidth="1"/>
    <col min="7187" max="7187" width="6.42578125" customWidth="1"/>
    <col min="7188" max="7188" width="7.42578125" customWidth="1"/>
    <col min="7189" max="7189" width="8.140625" customWidth="1"/>
    <col min="7425" max="7425" width="10.28515625" customWidth="1"/>
    <col min="7426" max="7426" width="36.85546875" customWidth="1"/>
    <col min="7427" max="7427" width="5.140625" customWidth="1"/>
    <col min="7428" max="7428" width="4.28515625" customWidth="1"/>
    <col min="7429" max="7429" width="4.42578125" customWidth="1"/>
    <col min="7430" max="7430" width="5.28515625" customWidth="1"/>
    <col min="7431" max="7431" width="6" customWidth="1"/>
    <col min="7432" max="7432" width="7.85546875" customWidth="1"/>
    <col min="7433" max="7433" width="5.42578125" customWidth="1"/>
    <col min="7434" max="7434" width="6.140625" customWidth="1"/>
    <col min="7435" max="7435" width="8.140625" customWidth="1"/>
    <col min="7436" max="7436" width="6" customWidth="1"/>
    <col min="7437" max="7437" width="6.5703125" customWidth="1"/>
    <col min="7438" max="7438" width="6.7109375" customWidth="1"/>
    <col min="7439" max="7439" width="8" customWidth="1"/>
    <col min="7440" max="7440" width="7.5703125" customWidth="1"/>
    <col min="7441" max="7441" width="8.140625" customWidth="1"/>
    <col min="7442" max="7442" width="5.140625" customWidth="1"/>
    <col min="7443" max="7443" width="6.42578125" customWidth="1"/>
    <col min="7444" max="7444" width="7.42578125" customWidth="1"/>
    <col min="7445" max="7445" width="8.140625" customWidth="1"/>
    <col min="7681" max="7681" width="10.28515625" customWidth="1"/>
    <col min="7682" max="7682" width="36.85546875" customWidth="1"/>
    <col min="7683" max="7683" width="5.140625" customWidth="1"/>
    <col min="7684" max="7684" width="4.28515625" customWidth="1"/>
    <col min="7685" max="7685" width="4.42578125" customWidth="1"/>
    <col min="7686" max="7686" width="5.28515625" customWidth="1"/>
    <col min="7687" max="7687" width="6" customWidth="1"/>
    <col min="7688" max="7688" width="7.85546875" customWidth="1"/>
    <col min="7689" max="7689" width="5.42578125" customWidth="1"/>
    <col min="7690" max="7690" width="6.140625" customWidth="1"/>
    <col min="7691" max="7691" width="8.140625" customWidth="1"/>
    <col min="7692" max="7692" width="6" customWidth="1"/>
    <col min="7693" max="7693" width="6.5703125" customWidth="1"/>
    <col min="7694" max="7694" width="6.7109375" customWidth="1"/>
    <col min="7695" max="7695" width="8" customWidth="1"/>
    <col min="7696" max="7696" width="7.5703125" customWidth="1"/>
    <col min="7697" max="7697" width="8.140625" customWidth="1"/>
    <col min="7698" max="7698" width="5.140625" customWidth="1"/>
    <col min="7699" max="7699" width="6.42578125" customWidth="1"/>
    <col min="7700" max="7700" width="7.42578125" customWidth="1"/>
    <col min="7701" max="7701" width="8.140625" customWidth="1"/>
    <col min="7937" max="7937" width="10.28515625" customWidth="1"/>
    <col min="7938" max="7938" width="36.85546875" customWidth="1"/>
    <col min="7939" max="7939" width="5.140625" customWidth="1"/>
    <col min="7940" max="7940" width="4.28515625" customWidth="1"/>
    <col min="7941" max="7941" width="4.42578125" customWidth="1"/>
    <col min="7942" max="7942" width="5.28515625" customWidth="1"/>
    <col min="7943" max="7943" width="6" customWidth="1"/>
    <col min="7944" max="7944" width="7.85546875" customWidth="1"/>
    <col min="7945" max="7945" width="5.42578125" customWidth="1"/>
    <col min="7946" max="7946" width="6.140625" customWidth="1"/>
    <col min="7947" max="7947" width="8.140625" customWidth="1"/>
    <col min="7948" max="7948" width="6" customWidth="1"/>
    <col min="7949" max="7949" width="6.5703125" customWidth="1"/>
    <col min="7950" max="7950" width="6.7109375" customWidth="1"/>
    <col min="7951" max="7951" width="8" customWidth="1"/>
    <col min="7952" max="7952" width="7.5703125" customWidth="1"/>
    <col min="7953" max="7953" width="8.140625" customWidth="1"/>
    <col min="7954" max="7954" width="5.140625" customWidth="1"/>
    <col min="7955" max="7955" width="6.42578125" customWidth="1"/>
    <col min="7956" max="7956" width="7.42578125" customWidth="1"/>
    <col min="7957" max="7957" width="8.140625" customWidth="1"/>
    <col min="8193" max="8193" width="10.28515625" customWidth="1"/>
    <col min="8194" max="8194" width="36.85546875" customWidth="1"/>
    <col min="8195" max="8195" width="5.140625" customWidth="1"/>
    <col min="8196" max="8196" width="4.28515625" customWidth="1"/>
    <col min="8197" max="8197" width="4.42578125" customWidth="1"/>
    <col min="8198" max="8198" width="5.28515625" customWidth="1"/>
    <col min="8199" max="8199" width="6" customWidth="1"/>
    <col min="8200" max="8200" width="7.85546875" customWidth="1"/>
    <col min="8201" max="8201" width="5.42578125" customWidth="1"/>
    <col min="8202" max="8202" width="6.140625" customWidth="1"/>
    <col min="8203" max="8203" width="8.140625" customWidth="1"/>
    <col min="8204" max="8204" width="6" customWidth="1"/>
    <col min="8205" max="8205" width="6.5703125" customWidth="1"/>
    <col min="8206" max="8206" width="6.7109375" customWidth="1"/>
    <col min="8207" max="8207" width="8" customWidth="1"/>
    <col min="8208" max="8208" width="7.5703125" customWidth="1"/>
    <col min="8209" max="8209" width="8.140625" customWidth="1"/>
    <col min="8210" max="8210" width="5.140625" customWidth="1"/>
    <col min="8211" max="8211" width="6.42578125" customWidth="1"/>
    <col min="8212" max="8212" width="7.42578125" customWidth="1"/>
    <col min="8213" max="8213" width="8.140625" customWidth="1"/>
    <col min="8449" max="8449" width="10.28515625" customWidth="1"/>
    <col min="8450" max="8450" width="36.85546875" customWidth="1"/>
    <col min="8451" max="8451" width="5.140625" customWidth="1"/>
    <col min="8452" max="8452" width="4.28515625" customWidth="1"/>
    <col min="8453" max="8453" width="4.42578125" customWidth="1"/>
    <col min="8454" max="8454" width="5.28515625" customWidth="1"/>
    <col min="8455" max="8455" width="6" customWidth="1"/>
    <col min="8456" max="8456" width="7.85546875" customWidth="1"/>
    <col min="8457" max="8457" width="5.42578125" customWidth="1"/>
    <col min="8458" max="8458" width="6.140625" customWidth="1"/>
    <col min="8459" max="8459" width="8.140625" customWidth="1"/>
    <col min="8460" max="8460" width="6" customWidth="1"/>
    <col min="8461" max="8461" width="6.5703125" customWidth="1"/>
    <col min="8462" max="8462" width="6.7109375" customWidth="1"/>
    <col min="8463" max="8463" width="8" customWidth="1"/>
    <col min="8464" max="8464" width="7.5703125" customWidth="1"/>
    <col min="8465" max="8465" width="8.140625" customWidth="1"/>
    <col min="8466" max="8466" width="5.140625" customWidth="1"/>
    <col min="8467" max="8467" width="6.42578125" customWidth="1"/>
    <col min="8468" max="8468" width="7.42578125" customWidth="1"/>
    <col min="8469" max="8469" width="8.140625" customWidth="1"/>
    <col min="8705" max="8705" width="10.28515625" customWidth="1"/>
    <col min="8706" max="8706" width="36.85546875" customWidth="1"/>
    <col min="8707" max="8707" width="5.140625" customWidth="1"/>
    <col min="8708" max="8708" width="4.28515625" customWidth="1"/>
    <col min="8709" max="8709" width="4.42578125" customWidth="1"/>
    <col min="8710" max="8710" width="5.28515625" customWidth="1"/>
    <col min="8711" max="8711" width="6" customWidth="1"/>
    <col min="8712" max="8712" width="7.85546875" customWidth="1"/>
    <col min="8713" max="8713" width="5.42578125" customWidth="1"/>
    <col min="8714" max="8714" width="6.140625" customWidth="1"/>
    <col min="8715" max="8715" width="8.140625" customWidth="1"/>
    <col min="8716" max="8716" width="6" customWidth="1"/>
    <col min="8717" max="8717" width="6.5703125" customWidth="1"/>
    <col min="8718" max="8718" width="6.7109375" customWidth="1"/>
    <col min="8719" max="8719" width="8" customWidth="1"/>
    <col min="8720" max="8720" width="7.5703125" customWidth="1"/>
    <col min="8721" max="8721" width="8.140625" customWidth="1"/>
    <col min="8722" max="8722" width="5.140625" customWidth="1"/>
    <col min="8723" max="8723" width="6.42578125" customWidth="1"/>
    <col min="8724" max="8724" width="7.42578125" customWidth="1"/>
    <col min="8725" max="8725" width="8.140625" customWidth="1"/>
    <col min="8961" max="8961" width="10.28515625" customWidth="1"/>
    <col min="8962" max="8962" width="36.85546875" customWidth="1"/>
    <col min="8963" max="8963" width="5.140625" customWidth="1"/>
    <col min="8964" max="8964" width="4.28515625" customWidth="1"/>
    <col min="8965" max="8965" width="4.42578125" customWidth="1"/>
    <col min="8966" max="8966" width="5.28515625" customWidth="1"/>
    <col min="8967" max="8967" width="6" customWidth="1"/>
    <col min="8968" max="8968" width="7.85546875" customWidth="1"/>
    <col min="8969" max="8969" width="5.42578125" customWidth="1"/>
    <col min="8970" max="8970" width="6.140625" customWidth="1"/>
    <col min="8971" max="8971" width="8.140625" customWidth="1"/>
    <col min="8972" max="8972" width="6" customWidth="1"/>
    <col min="8973" max="8973" width="6.5703125" customWidth="1"/>
    <col min="8974" max="8974" width="6.7109375" customWidth="1"/>
    <col min="8975" max="8975" width="8" customWidth="1"/>
    <col min="8976" max="8976" width="7.5703125" customWidth="1"/>
    <col min="8977" max="8977" width="8.140625" customWidth="1"/>
    <col min="8978" max="8978" width="5.140625" customWidth="1"/>
    <col min="8979" max="8979" width="6.42578125" customWidth="1"/>
    <col min="8980" max="8980" width="7.42578125" customWidth="1"/>
    <col min="8981" max="8981" width="8.140625" customWidth="1"/>
    <col min="9217" max="9217" width="10.28515625" customWidth="1"/>
    <col min="9218" max="9218" width="36.85546875" customWidth="1"/>
    <col min="9219" max="9219" width="5.140625" customWidth="1"/>
    <col min="9220" max="9220" width="4.28515625" customWidth="1"/>
    <col min="9221" max="9221" width="4.42578125" customWidth="1"/>
    <col min="9222" max="9222" width="5.28515625" customWidth="1"/>
    <col min="9223" max="9223" width="6" customWidth="1"/>
    <col min="9224" max="9224" width="7.85546875" customWidth="1"/>
    <col min="9225" max="9225" width="5.42578125" customWidth="1"/>
    <col min="9226" max="9226" width="6.140625" customWidth="1"/>
    <col min="9227" max="9227" width="8.140625" customWidth="1"/>
    <col min="9228" max="9228" width="6" customWidth="1"/>
    <col min="9229" max="9229" width="6.5703125" customWidth="1"/>
    <col min="9230" max="9230" width="6.7109375" customWidth="1"/>
    <col min="9231" max="9231" width="8" customWidth="1"/>
    <col min="9232" max="9232" width="7.5703125" customWidth="1"/>
    <col min="9233" max="9233" width="8.140625" customWidth="1"/>
    <col min="9234" max="9234" width="5.140625" customWidth="1"/>
    <col min="9235" max="9235" width="6.42578125" customWidth="1"/>
    <col min="9236" max="9236" width="7.42578125" customWidth="1"/>
    <col min="9237" max="9237" width="8.140625" customWidth="1"/>
    <col min="9473" max="9473" width="10.28515625" customWidth="1"/>
    <col min="9474" max="9474" width="36.85546875" customWidth="1"/>
    <col min="9475" max="9475" width="5.140625" customWidth="1"/>
    <col min="9476" max="9476" width="4.28515625" customWidth="1"/>
    <col min="9477" max="9477" width="4.42578125" customWidth="1"/>
    <col min="9478" max="9478" width="5.28515625" customWidth="1"/>
    <col min="9479" max="9479" width="6" customWidth="1"/>
    <col min="9480" max="9480" width="7.85546875" customWidth="1"/>
    <col min="9481" max="9481" width="5.42578125" customWidth="1"/>
    <col min="9482" max="9482" width="6.140625" customWidth="1"/>
    <col min="9483" max="9483" width="8.140625" customWidth="1"/>
    <col min="9484" max="9484" width="6" customWidth="1"/>
    <col min="9485" max="9485" width="6.5703125" customWidth="1"/>
    <col min="9486" max="9486" width="6.7109375" customWidth="1"/>
    <col min="9487" max="9487" width="8" customWidth="1"/>
    <col min="9488" max="9488" width="7.5703125" customWidth="1"/>
    <col min="9489" max="9489" width="8.140625" customWidth="1"/>
    <col min="9490" max="9490" width="5.140625" customWidth="1"/>
    <col min="9491" max="9491" width="6.42578125" customWidth="1"/>
    <col min="9492" max="9492" width="7.42578125" customWidth="1"/>
    <col min="9493" max="9493" width="8.140625" customWidth="1"/>
    <col min="9729" max="9729" width="10.28515625" customWidth="1"/>
    <col min="9730" max="9730" width="36.85546875" customWidth="1"/>
    <col min="9731" max="9731" width="5.140625" customWidth="1"/>
    <col min="9732" max="9732" width="4.28515625" customWidth="1"/>
    <col min="9733" max="9733" width="4.42578125" customWidth="1"/>
    <col min="9734" max="9734" width="5.28515625" customWidth="1"/>
    <col min="9735" max="9735" width="6" customWidth="1"/>
    <col min="9736" max="9736" width="7.85546875" customWidth="1"/>
    <col min="9737" max="9737" width="5.42578125" customWidth="1"/>
    <col min="9738" max="9738" width="6.140625" customWidth="1"/>
    <col min="9739" max="9739" width="8.140625" customWidth="1"/>
    <col min="9740" max="9740" width="6" customWidth="1"/>
    <col min="9741" max="9741" width="6.5703125" customWidth="1"/>
    <col min="9742" max="9742" width="6.7109375" customWidth="1"/>
    <col min="9743" max="9743" width="8" customWidth="1"/>
    <col min="9744" max="9744" width="7.5703125" customWidth="1"/>
    <col min="9745" max="9745" width="8.140625" customWidth="1"/>
    <col min="9746" max="9746" width="5.140625" customWidth="1"/>
    <col min="9747" max="9747" width="6.42578125" customWidth="1"/>
    <col min="9748" max="9748" width="7.42578125" customWidth="1"/>
    <col min="9749" max="9749" width="8.140625" customWidth="1"/>
    <col min="9985" max="9985" width="10.28515625" customWidth="1"/>
    <col min="9986" max="9986" width="36.85546875" customWidth="1"/>
    <col min="9987" max="9987" width="5.140625" customWidth="1"/>
    <col min="9988" max="9988" width="4.28515625" customWidth="1"/>
    <col min="9989" max="9989" width="4.42578125" customWidth="1"/>
    <col min="9990" max="9990" width="5.28515625" customWidth="1"/>
    <col min="9991" max="9991" width="6" customWidth="1"/>
    <col min="9992" max="9992" width="7.85546875" customWidth="1"/>
    <col min="9993" max="9993" width="5.42578125" customWidth="1"/>
    <col min="9994" max="9994" width="6.140625" customWidth="1"/>
    <col min="9995" max="9995" width="8.140625" customWidth="1"/>
    <col min="9996" max="9996" width="6" customWidth="1"/>
    <col min="9997" max="9997" width="6.5703125" customWidth="1"/>
    <col min="9998" max="9998" width="6.7109375" customWidth="1"/>
    <col min="9999" max="9999" width="8" customWidth="1"/>
    <col min="10000" max="10000" width="7.5703125" customWidth="1"/>
    <col min="10001" max="10001" width="8.140625" customWidth="1"/>
    <col min="10002" max="10002" width="5.140625" customWidth="1"/>
    <col min="10003" max="10003" width="6.42578125" customWidth="1"/>
    <col min="10004" max="10004" width="7.42578125" customWidth="1"/>
    <col min="10005" max="10005" width="8.140625" customWidth="1"/>
    <col min="10241" max="10241" width="10.28515625" customWidth="1"/>
    <col min="10242" max="10242" width="36.85546875" customWidth="1"/>
    <col min="10243" max="10243" width="5.140625" customWidth="1"/>
    <col min="10244" max="10244" width="4.28515625" customWidth="1"/>
    <col min="10245" max="10245" width="4.42578125" customWidth="1"/>
    <col min="10246" max="10246" width="5.28515625" customWidth="1"/>
    <col min="10247" max="10247" width="6" customWidth="1"/>
    <col min="10248" max="10248" width="7.85546875" customWidth="1"/>
    <col min="10249" max="10249" width="5.42578125" customWidth="1"/>
    <col min="10250" max="10250" width="6.140625" customWidth="1"/>
    <col min="10251" max="10251" width="8.140625" customWidth="1"/>
    <col min="10252" max="10252" width="6" customWidth="1"/>
    <col min="10253" max="10253" width="6.5703125" customWidth="1"/>
    <col min="10254" max="10254" width="6.7109375" customWidth="1"/>
    <col min="10255" max="10255" width="8" customWidth="1"/>
    <col min="10256" max="10256" width="7.5703125" customWidth="1"/>
    <col min="10257" max="10257" width="8.140625" customWidth="1"/>
    <col min="10258" max="10258" width="5.140625" customWidth="1"/>
    <col min="10259" max="10259" width="6.42578125" customWidth="1"/>
    <col min="10260" max="10260" width="7.42578125" customWidth="1"/>
    <col min="10261" max="10261" width="8.140625" customWidth="1"/>
    <col min="10497" max="10497" width="10.28515625" customWidth="1"/>
    <col min="10498" max="10498" width="36.85546875" customWidth="1"/>
    <col min="10499" max="10499" width="5.140625" customWidth="1"/>
    <col min="10500" max="10500" width="4.28515625" customWidth="1"/>
    <col min="10501" max="10501" width="4.42578125" customWidth="1"/>
    <col min="10502" max="10502" width="5.28515625" customWidth="1"/>
    <col min="10503" max="10503" width="6" customWidth="1"/>
    <col min="10504" max="10504" width="7.85546875" customWidth="1"/>
    <col min="10505" max="10505" width="5.42578125" customWidth="1"/>
    <col min="10506" max="10506" width="6.140625" customWidth="1"/>
    <col min="10507" max="10507" width="8.140625" customWidth="1"/>
    <col min="10508" max="10508" width="6" customWidth="1"/>
    <col min="10509" max="10509" width="6.5703125" customWidth="1"/>
    <col min="10510" max="10510" width="6.7109375" customWidth="1"/>
    <col min="10511" max="10511" width="8" customWidth="1"/>
    <col min="10512" max="10512" width="7.5703125" customWidth="1"/>
    <col min="10513" max="10513" width="8.140625" customWidth="1"/>
    <col min="10514" max="10514" width="5.140625" customWidth="1"/>
    <col min="10515" max="10515" width="6.42578125" customWidth="1"/>
    <col min="10516" max="10516" width="7.42578125" customWidth="1"/>
    <col min="10517" max="10517" width="8.140625" customWidth="1"/>
    <col min="10753" max="10753" width="10.28515625" customWidth="1"/>
    <col min="10754" max="10754" width="36.85546875" customWidth="1"/>
    <col min="10755" max="10755" width="5.140625" customWidth="1"/>
    <col min="10756" max="10756" width="4.28515625" customWidth="1"/>
    <col min="10757" max="10757" width="4.42578125" customWidth="1"/>
    <col min="10758" max="10758" width="5.28515625" customWidth="1"/>
    <col min="10759" max="10759" width="6" customWidth="1"/>
    <col min="10760" max="10760" width="7.85546875" customWidth="1"/>
    <col min="10761" max="10761" width="5.42578125" customWidth="1"/>
    <col min="10762" max="10762" width="6.140625" customWidth="1"/>
    <col min="10763" max="10763" width="8.140625" customWidth="1"/>
    <col min="10764" max="10764" width="6" customWidth="1"/>
    <col min="10765" max="10765" width="6.5703125" customWidth="1"/>
    <col min="10766" max="10766" width="6.7109375" customWidth="1"/>
    <col min="10767" max="10767" width="8" customWidth="1"/>
    <col min="10768" max="10768" width="7.5703125" customWidth="1"/>
    <col min="10769" max="10769" width="8.140625" customWidth="1"/>
    <col min="10770" max="10770" width="5.140625" customWidth="1"/>
    <col min="10771" max="10771" width="6.42578125" customWidth="1"/>
    <col min="10772" max="10772" width="7.42578125" customWidth="1"/>
    <col min="10773" max="10773" width="8.140625" customWidth="1"/>
    <col min="11009" max="11009" width="10.28515625" customWidth="1"/>
    <col min="11010" max="11010" width="36.85546875" customWidth="1"/>
    <col min="11011" max="11011" width="5.140625" customWidth="1"/>
    <col min="11012" max="11012" width="4.28515625" customWidth="1"/>
    <col min="11013" max="11013" width="4.42578125" customWidth="1"/>
    <col min="11014" max="11014" width="5.28515625" customWidth="1"/>
    <col min="11015" max="11015" width="6" customWidth="1"/>
    <col min="11016" max="11016" width="7.85546875" customWidth="1"/>
    <col min="11017" max="11017" width="5.42578125" customWidth="1"/>
    <col min="11018" max="11018" width="6.140625" customWidth="1"/>
    <col min="11019" max="11019" width="8.140625" customWidth="1"/>
    <col min="11020" max="11020" width="6" customWidth="1"/>
    <col min="11021" max="11021" width="6.5703125" customWidth="1"/>
    <col min="11022" max="11022" width="6.7109375" customWidth="1"/>
    <col min="11023" max="11023" width="8" customWidth="1"/>
    <col min="11024" max="11024" width="7.5703125" customWidth="1"/>
    <col min="11025" max="11025" width="8.140625" customWidth="1"/>
    <col min="11026" max="11026" width="5.140625" customWidth="1"/>
    <col min="11027" max="11027" width="6.42578125" customWidth="1"/>
    <col min="11028" max="11028" width="7.42578125" customWidth="1"/>
    <col min="11029" max="11029" width="8.140625" customWidth="1"/>
    <col min="11265" max="11265" width="10.28515625" customWidth="1"/>
    <col min="11266" max="11266" width="36.85546875" customWidth="1"/>
    <col min="11267" max="11267" width="5.140625" customWidth="1"/>
    <col min="11268" max="11268" width="4.28515625" customWidth="1"/>
    <col min="11269" max="11269" width="4.42578125" customWidth="1"/>
    <col min="11270" max="11270" width="5.28515625" customWidth="1"/>
    <col min="11271" max="11271" width="6" customWidth="1"/>
    <col min="11272" max="11272" width="7.85546875" customWidth="1"/>
    <col min="11273" max="11273" width="5.42578125" customWidth="1"/>
    <col min="11274" max="11274" width="6.140625" customWidth="1"/>
    <col min="11275" max="11275" width="8.140625" customWidth="1"/>
    <col min="11276" max="11276" width="6" customWidth="1"/>
    <col min="11277" max="11277" width="6.5703125" customWidth="1"/>
    <col min="11278" max="11278" width="6.7109375" customWidth="1"/>
    <col min="11279" max="11279" width="8" customWidth="1"/>
    <col min="11280" max="11280" width="7.5703125" customWidth="1"/>
    <col min="11281" max="11281" width="8.140625" customWidth="1"/>
    <col min="11282" max="11282" width="5.140625" customWidth="1"/>
    <col min="11283" max="11283" width="6.42578125" customWidth="1"/>
    <col min="11284" max="11284" width="7.42578125" customWidth="1"/>
    <col min="11285" max="11285" width="8.140625" customWidth="1"/>
    <col min="11521" max="11521" width="10.28515625" customWidth="1"/>
    <col min="11522" max="11522" width="36.85546875" customWidth="1"/>
    <col min="11523" max="11523" width="5.140625" customWidth="1"/>
    <col min="11524" max="11524" width="4.28515625" customWidth="1"/>
    <col min="11525" max="11525" width="4.42578125" customWidth="1"/>
    <col min="11526" max="11526" width="5.28515625" customWidth="1"/>
    <col min="11527" max="11527" width="6" customWidth="1"/>
    <col min="11528" max="11528" width="7.85546875" customWidth="1"/>
    <col min="11529" max="11529" width="5.42578125" customWidth="1"/>
    <col min="11530" max="11530" width="6.140625" customWidth="1"/>
    <col min="11531" max="11531" width="8.140625" customWidth="1"/>
    <col min="11532" max="11532" width="6" customWidth="1"/>
    <col min="11533" max="11533" width="6.5703125" customWidth="1"/>
    <col min="11534" max="11534" width="6.7109375" customWidth="1"/>
    <col min="11535" max="11535" width="8" customWidth="1"/>
    <col min="11536" max="11536" width="7.5703125" customWidth="1"/>
    <col min="11537" max="11537" width="8.140625" customWidth="1"/>
    <col min="11538" max="11538" width="5.140625" customWidth="1"/>
    <col min="11539" max="11539" width="6.42578125" customWidth="1"/>
    <col min="11540" max="11540" width="7.42578125" customWidth="1"/>
    <col min="11541" max="11541" width="8.140625" customWidth="1"/>
    <col min="11777" max="11777" width="10.28515625" customWidth="1"/>
    <col min="11778" max="11778" width="36.85546875" customWidth="1"/>
    <col min="11779" max="11779" width="5.140625" customWidth="1"/>
    <col min="11780" max="11780" width="4.28515625" customWidth="1"/>
    <col min="11781" max="11781" width="4.42578125" customWidth="1"/>
    <col min="11782" max="11782" width="5.28515625" customWidth="1"/>
    <col min="11783" max="11783" width="6" customWidth="1"/>
    <col min="11784" max="11784" width="7.85546875" customWidth="1"/>
    <col min="11785" max="11785" width="5.42578125" customWidth="1"/>
    <col min="11786" max="11786" width="6.140625" customWidth="1"/>
    <col min="11787" max="11787" width="8.140625" customWidth="1"/>
    <col min="11788" max="11788" width="6" customWidth="1"/>
    <col min="11789" max="11789" width="6.5703125" customWidth="1"/>
    <col min="11790" max="11790" width="6.7109375" customWidth="1"/>
    <col min="11791" max="11791" width="8" customWidth="1"/>
    <col min="11792" max="11792" width="7.5703125" customWidth="1"/>
    <col min="11793" max="11793" width="8.140625" customWidth="1"/>
    <col min="11794" max="11794" width="5.140625" customWidth="1"/>
    <col min="11795" max="11795" width="6.42578125" customWidth="1"/>
    <col min="11796" max="11796" width="7.42578125" customWidth="1"/>
    <col min="11797" max="11797" width="8.140625" customWidth="1"/>
    <col min="12033" max="12033" width="10.28515625" customWidth="1"/>
    <col min="12034" max="12034" width="36.85546875" customWidth="1"/>
    <col min="12035" max="12035" width="5.140625" customWidth="1"/>
    <col min="12036" max="12036" width="4.28515625" customWidth="1"/>
    <col min="12037" max="12037" width="4.42578125" customWidth="1"/>
    <col min="12038" max="12038" width="5.28515625" customWidth="1"/>
    <col min="12039" max="12039" width="6" customWidth="1"/>
    <col min="12040" max="12040" width="7.85546875" customWidth="1"/>
    <col min="12041" max="12041" width="5.42578125" customWidth="1"/>
    <col min="12042" max="12042" width="6.140625" customWidth="1"/>
    <col min="12043" max="12043" width="8.140625" customWidth="1"/>
    <col min="12044" max="12044" width="6" customWidth="1"/>
    <col min="12045" max="12045" width="6.5703125" customWidth="1"/>
    <col min="12046" max="12046" width="6.7109375" customWidth="1"/>
    <col min="12047" max="12047" width="8" customWidth="1"/>
    <col min="12048" max="12048" width="7.5703125" customWidth="1"/>
    <col min="12049" max="12049" width="8.140625" customWidth="1"/>
    <col min="12050" max="12050" width="5.140625" customWidth="1"/>
    <col min="12051" max="12051" width="6.42578125" customWidth="1"/>
    <col min="12052" max="12052" width="7.42578125" customWidth="1"/>
    <col min="12053" max="12053" width="8.140625" customWidth="1"/>
    <col min="12289" max="12289" width="10.28515625" customWidth="1"/>
    <col min="12290" max="12290" width="36.85546875" customWidth="1"/>
    <col min="12291" max="12291" width="5.140625" customWidth="1"/>
    <col min="12292" max="12292" width="4.28515625" customWidth="1"/>
    <col min="12293" max="12293" width="4.42578125" customWidth="1"/>
    <col min="12294" max="12294" width="5.28515625" customWidth="1"/>
    <col min="12295" max="12295" width="6" customWidth="1"/>
    <col min="12296" max="12296" width="7.85546875" customWidth="1"/>
    <col min="12297" max="12297" width="5.42578125" customWidth="1"/>
    <col min="12298" max="12298" width="6.140625" customWidth="1"/>
    <col min="12299" max="12299" width="8.140625" customWidth="1"/>
    <col min="12300" max="12300" width="6" customWidth="1"/>
    <col min="12301" max="12301" width="6.5703125" customWidth="1"/>
    <col min="12302" max="12302" width="6.7109375" customWidth="1"/>
    <col min="12303" max="12303" width="8" customWidth="1"/>
    <col min="12304" max="12304" width="7.5703125" customWidth="1"/>
    <col min="12305" max="12305" width="8.140625" customWidth="1"/>
    <col min="12306" max="12306" width="5.140625" customWidth="1"/>
    <col min="12307" max="12307" width="6.42578125" customWidth="1"/>
    <col min="12308" max="12308" width="7.42578125" customWidth="1"/>
    <col min="12309" max="12309" width="8.140625" customWidth="1"/>
    <col min="12545" max="12545" width="10.28515625" customWidth="1"/>
    <col min="12546" max="12546" width="36.85546875" customWidth="1"/>
    <col min="12547" max="12547" width="5.140625" customWidth="1"/>
    <col min="12548" max="12548" width="4.28515625" customWidth="1"/>
    <col min="12549" max="12549" width="4.42578125" customWidth="1"/>
    <col min="12550" max="12550" width="5.28515625" customWidth="1"/>
    <col min="12551" max="12551" width="6" customWidth="1"/>
    <col min="12552" max="12552" width="7.85546875" customWidth="1"/>
    <col min="12553" max="12553" width="5.42578125" customWidth="1"/>
    <col min="12554" max="12554" width="6.140625" customWidth="1"/>
    <col min="12555" max="12555" width="8.140625" customWidth="1"/>
    <col min="12556" max="12556" width="6" customWidth="1"/>
    <col min="12557" max="12557" width="6.5703125" customWidth="1"/>
    <col min="12558" max="12558" width="6.7109375" customWidth="1"/>
    <col min="12559" max="12559" width="8" customWidth="1"/>
    <col min="12560" max="12560" width="7.5703125" customWidth="1"/>
    <col min="12561" max="12561" width="8.140625" customWidth="1"/>
    <col min="12562" max="12562" width="5.140625" customWidth="1"/>
    <col min="12563" max="12563" width="6.42578125" customWidth="1"/>
    <col min="12564" max="12564" width="7.42578125" customWidth="1"/>
    <col min="12565" max="12565" width="8.140625" customWidth="1"/>
    <col min="12801" max="12801" width="10.28515625" customWidth="1"/>
    <col min="12802" max="12802" width="36.85546875" customWidth="1"/>
    <col min="12803" max="12803" width="5.140625" customWidth="1"/>
    <col min="12804" max="12804" width="4.28515625" customWidth="1"/>
    <col min="12805" max="12805" width="4.42578125" customWidth="1"/>
    <col min="12806" max="12806" width="5.28515625" customWidth="1"/>
    <col min="12807" max="12807" width="6" customWidth="1"/>
    <col min="12808" max="12808" width="7.85546875" customWidth="1"/>
    <col min="12809" max="12809" width="5.42578125" customWidth="1"/>
    <col min="12810" max="12810" width="6.140625" customWidth="1"/>
    <col min="12811" max="12811" width="8.140625" customWidth="1"/>
    <col min="12812" max="12812" width="6" customWidth="1"/>
    <col min="12813" max="12813" width="6.5703125" customWidth="1"/>
    <col min="12814" max="12814" width="6.7109375" customWidth="1"/>
    <col min="12815" max="12815" width="8" customWidth="1"/>
    <col min="12816" max="12816" width="7.5703125" customWidth="1"/>
    <col min="12817" max="12817" width="8.140625" customWidth="1"/>
    <col min="12818" max="12818" width="5.140625" customWidth="1"/>
    <col min="12819" max="12819" width="6.42578125" customWidth="1"/>
    <col min="12820" max="12820" width="7.42578125" customWidth="1"/>
    <col min="12821" max="12821" width="8.140625" customWidth="1"/>
    <col min="13057" max="13057" width="10.28515625" customWidth="1"/>
    <col min="13058" max="13058" width="36.85546875" customWidth="1"/>
    <col min="13059" max="13059" width="5.140625" customWidth="1"/>
    <col min="13060" max="13060" width="4.28515625" customWidth="1"/>
    <col min="13061" max="13061" width="4.42578125" customWidth="1"/>
    <col min="13062" max="13062" width="5.28515625" customWidth="1"/>
    <col min="13063" max="13063" width="6" customWidth="1"/>
    <col min="13064" max="13064" width="7.85546875" customWidth="1"/>
    <col min="13065" max="13065" width="5.42578125" customWidth="1"/>
    <col min="13066" max="13066" width="6.140625" customWidth="1"/>
    <col min="13067" max="13067" width="8.140625" customWidth="1"/>
    <col min="13068" max="13068" width="6" customWidth="1"/>
    <col min="13069" max="13069" width="6.5703125" customWidth="1"/>
    <col min="13070" max="13070" width="6.7109375" customWidth="1"/>
    <col min="13071" max="13071" width="8" customWidth="1"/>
    <col min="13072" max="13072" width="7.5703125" customWidth="1"/>
    <col min="13073" max="13073" width="8.140625" customWidth="1"/>
    <col min="13074" max="13074" width="5.140625" customWidth="1"/>
    <col min="13075" max="13075" width="6.42578125" customWidth="1"/>
    <col min="13076" max="13076" width="7.42578125" customWidth="1"/>
    <col min="13077" max="13077" width="8.140625" customWidth="1"/>
    <col min="13313" max="13313" width="10.28515625" customWidth="1"/>
    <col min="13314" max="13314" width="36.85546875" customWidth="1"/>
    <col min="13315" max="13315" width="5.140625" customWidth="1"/>
    <col min="13316" max="13316" width="4.28515625" customWidth="1"/>
    <col min="13317" max="13317" width="4.42578125" customWidth="1"/>
    <col min="13318" max="13318" width="5.28515625" customWidth="1"/>
    <col min="13319" max="13319" width="6" customWidth="1"/>
    <col min="13320" max="13320" width="7.85546875" customWidth="1"/>
    <col min="13321" max="13321" width="5.42578125" customWidth="1"/>
    <col min="13322" max="13322" width="6.140625" customWidth="1"/>
    <col min="13323" max="13323" width="8.140625" customWidth="1"/>
    <col min="13324" max="13324" width="6" customWidth="1"/>
    <col min="13325" max="13325" width="6.5703125" customWidth="1"/>
    <col min="13326" max="13326" width="6.7109375" customWidth="1"/>
    <col min="13327" max="13327" width="8" customWidth="1"/>
    <col min="13328" max="13328" width="7.5703125" customWidth="1"/>
    <col min="13329" max="13329" width="8.140625" customWidth="1"/>
    <col min="13330" max="13330" width="5.140625" customWidth="1"/>
    <col min="13331" max="13331" width="6.42578125" customWidth="1"/>
    <col min="13332" max="13332" width="7.42578125" customWidth="1"/>
    <col min="13333" max="13333" width="8.140625" customWidth="1"/>
    <col min="13569" max="13569" width="10.28515625" customWidth="1"/>
    <col min="13570" max="13570" width="36.85546875" customWidth="1"/>
    <col min="13571" max="13571" width="5.140625" customWidth="1"/>
    <col min="13572" max="13572" width="4.28515625" customWidth="1"/>
    <col min="13573" max="13573" width="4.42578125" customWidth="1"/>
    <col min="13574" max="13574" width="5.28515625" customWidth="1"/>
    <col min="13575" max="13575" width="6" customWidth="1"/>
    <col min="13576" max="13576" width="7.85546875" customWidth="1"/>
    <col min="13577" max="13577" width="5.42578125" customWidth="1"/>
    <col min="13578" max="13578" width="6.140625" customWidth="1"/>
    <col min="13579" max="13579" width="8.140625" customWidth="1"/>
    <col min="13580" max="13580" width="6" customWidth="1"/>
    <col min="13581" max="13581" width="6.5703125" customWidth="1"/>
    <col min="13582" max="13582" width="6.7109375" customWidth="1"/>
    <col min="13583" max="13583" width="8" customWidth="1"/>
    <col min="13584" max="13584" width="7.5703125" customWidth="1"/>
    <col min="13585" max="13585" width="8.140625" customWidth="1"/>
    <col min="13586" max="13586" width="5.140625" customWidth="1"/>
    <col min="13587" max="13587" width="6.42578125" customWidth="1"/>
    <col min="13588" max="13588" width="7.42578125" customWidth="1"/>
    <col min="13589" max="13589" width="8.140625" customWidth="1"/>
    <col min="13825" max="13825" width="10.28515625" customWidth="1"/>
    <col min="13826" max="13826" width="36.85546875" customWidth="1"/>
    <col min="13827" max="13827" width="5.140625" customWidth="1"/>
    <col min="13828" max="13828" width="4.28515625" customWidth="1"/>
    <col min="13829" max="13829" width="4.42578125" customWidth="1"/>
    <col min="13830" max="13830" width="5.28515625" customWidth="1"/>
    <col min="13831" max="13831" width="6" customWidth="1"/>
    <col min="13832" max="13832" width="7.85546875" customWidth="1"/>
    <col min="13833" max="13833" width="5.42578125" customWidth="1"/>
    <col min="13834" max="13834" width="6.140625" customWidth="1"/>
    <col min="13835" max="13835" width="8.140625" customWidth="1"/>
    <col min="13836" max="13836" width="6" customWidth="1"/>
    <col min="13837" max="13837" width="6.5703125" customWidth="1"/>
    <col min="13838" max="13838" width="6.7109375" customWidth="1"/>
    <col min="13839" max="13839" width="8" customWidth="1"/>
    <col min="13840" max="13840" width="7.5703125" customWidth="1"/>
    <col min="13841" max="13841" width="8.140625" customWidth="1"/>
    <col min="13842" max="13842" width="5.140625" customWidth="1"/>
    <col min="13843" max="13843" width="6.42578125" customWidth="1"/>
    <col min="13844" max="13844" width="7.42578125" customWidth="1"/>
    <col min="13845" max="13845" width="8.140625" customWidth="1"/>
    <col min="14081" max="14081" width="10.28515625" customWidth="1"/>
    <col min="14082" max="14082" width="36.85546875" customWidth="1"/>
    <col min="14083" max="14083" width="5.140625" customWidth="1"/>
    <col min="14084" max="14084" width="4.28515625" customWidth="1"/>
    <col min="14085" max="14085" width="4.42578125" customWidth="1"/>
    <col min="14086" max="14086" width="5.28515625" customWidth="1"/>
    <col min="14087" max="14087" width="6" customWidth="1"/>
    <col min="14088" max="14088" width="7.85546875" customWidth="1"/>
    <col min="14089" max="14089" width="5.42578125" customWidth="1"/>
    <col min="14090" max="14090" width="6.140625" customWidth="1"/>
    <col min="14091" max="14091" width="8.140625" customWidth="1"/>
    <col min="14092" max="14092" width="6" customWidth="1"/>
    <col min="14093" max="14093" width="6.5703125" customWidth="1"/>
    <col min="14094" max="14094" width="6.7109375" customWidth="1"/>
    <col min="14095" max="14095" width="8" customWidth="1"/>
    <col min="14096" max="14096" width="7.5703125" customWidth="1"/>
    <col min="14097" max="14097" width="8.140625" customWidth="1"/>
    <col min="14098" max="14098" width="5.140625" customWidth="1"/>
    <col min="14099" max="14099" width="6.42578125" customWidth="1"/>
    <col min="14100" max="14100" width="7.42578125" customWidth="1"/>
    <col min="14101" max="14101" width="8.140625" customWidth="1"/>
    <col min="14337" max="14337" width="10.28515625" customWidth="1"/>
    <col min="14338" max="14338" width="36.85546875" customWidth="1"/>
    <col min="14339" max="14339" width="5.140625" customWidth="1"/>
    <col min="14340" max="14340" width="4.28515625" customWidth="1"/>
    <col min="14341" max="14341" width="4.42578125" customWidth="1"/>
    <col min="14342" max="14342" width="5.28515625" customWidth="1"/>
    <col min="14343" max="14343" width="6" customWidth="1"/>
    <col min="14344" max="14344" width="7.85546875" customWidth="1"/>
    <col min="14345" max="14345" width="5.42578125" customWidth="1"/>
    <col min="14346" max="14346" width="6.140625" customWidth="1"/>
    <col min="14347" max="14347" width="8.140625" customWidth="1"/>
    <col min="14348" max="14348" width="6" customWidth="1"/>
    <col min="14349" max="14349" width="6.5703125" customWidth="1"/>
    <col min="14350" max="14350" width="6.7109375" customWidth="1"/>
    <col min="14351" max="14351" width="8" customWidth="1"/>
    <col min="14352" max="14352" width="7.5703125" customWidth="1"/>
    <col min="14353" max="14353" width="8.140625" customWidth="1"/>
    <col min="14354" max="14354" width="5.140625" customWidth="1"/>
    <col min="14355" max="14355" width="6.42578125" customWidth="1"/>
    <col min="14356" max="14356" width="7.42578125" customWidth="1"/>
    <col min="14357" max="14357" width="8.140625" customWidth="1"/>
    <col min="14593" max="14593" width="10.28515625" customWidth="1"/>
    <col min="14594" max="14594" width="36.85546875" customWidth="1"/>
    <col min="14595" max="14595" width="5.140625" customWidth="1"/>
    <col min="14596" max="14596" width="4.28515625" customWidth="1"/>
    <col min="14597" max="14597" width="4.42578125" customWidth="1"/>
    <col min="14598" max="14598" width="5.28515625" customWidth="1"/>
    <col min="14599" max="14599" width="6" customWidth="1"/>
    <col min="14600" max="14600" width="7.85546875" customWidth="1"/>
    <col min="14601" max="14601" width="5.42578125" customWidth="1"/>
    <col min="14602" max="14602" width="6.140625" customWidth="1"/>
    <col min="14603" max="14603" width="8.140625" customWidth="1"/>
    <col min="14604" max="14604" width="6" customWidth="1"/>
    <col min="14605" max="14605" width="6.5703125" customWidth="1"/>
    <col min="14606" max="14606" width="6.7109375" customWidth="1"/>
    <col min="14607" max="14607" width="8" customWidth="1"/>
    <col min="14608" max="14608" width="7.5703125" customWidth="1"/>
    <col min="14609" max="14609" width="8.140625" customWidth="1"/>
    <col min="14610" max="14610" width="5.140625" customWidth="1"/>
    <col min="14611" max="14611" width="6.42578125" customWidth="1"/>
    <col min="14612" max="14612" width="7.42578125" customWidth="1"/>
    <col min="14613" max="14613" width="8.140625" customWidth="1"/>
    <col min="14849" max="14849" width="10.28515625" customWidth="1"/>
    <col min="14850" max="14850" width="36.85546875" customWidth="1"/>
    <col min="14851" max="14851" width="5.140625" customWidth="1"/>
    <col min="14852" max="14852" width="4.28515625" customWidth="1"/>
    <col min="14853" max="14853" width="4.42578125" customWidth="1"/>
    <col min="14854" max="14854" width="5.28515625" customWidth="1"/>
    <col min="14855" max="14855" width="6" customWidth="1"/>
    <col min="14856" max="14856" width="7.85546875" customWidth="1"/>
    <col min="14857" max="14857" width="5.42578125" customWidth="1"/>
    <col min="14858" max="14858" width="6.140625" customWidth="1"/>
    <col min="14859" max="14859" width="8.140625" customWidth="1"/>
    <col min="14860" max="14860" width="6" customWidth="1"/>
    <col min="14861" max="14861" width="6.5703125" customWidth="1"/>
    <col min="14862" max="14862" width="6.7109375" customWidth="1"/>
    <col min="14863" max="14863" width="8" customWidth="1"/>
    <col min="14864" max="14864" width="7.5703125" customWidth="1"/>
    <col min="14865" max="14865" width="8.140625" customWidth="1"/>
    <col min="14866" max="14866" width="5.140625" customWidth="1"/>
    <col min="14867" max="14867" width="6.42578125" customWidth="1"/>
    <col min="14868" max="14868" width="7.42578125" customWidth="1"/>
    <col min="14869" max="14869" width="8.140625" customWidth="1"/>
    <col min="15105" max="15105" width="10.28515625" customWidth="1"/>
    <col min="15106" max="15106" width="36.85546875" customWidth="1"/>
    <col min="15107" max="15107" width="5.140625" customWidth="1"/>
    <col min="15108" max="15108" width="4.28515625" customWidth="1"/>
    <col min="15109" max="15109" width="4.42578125" customWidth="1"/>
    <col min="15110" max="15110" width="5.28515625" customWidth="1"/>
    <col min="15111" max="15111" width="6" customWidth="1"/>
    <col min="15112" max="15112" width="7.85546875" customWidth="1"/>
    <col min="15113" max="15113" width="5.42578125" customWidth="1"/>
    <col min="15114" max="15114" width="6.140625" customWidth="1"/>
    <col min="15115" max="15115" width="8.140625" customWidth="1"/>
    <col min="15116" max="15116" width="6" customWidth="1"/>
    <col min="15117" max="15117" width="6.5703125" customWidth="1"/>
    <col min="15118" max="15118" width="6.7109375" customWidth="1"/>
    <col min="15119" max="15119" width="8" customWidth="1"/>
    <col min="15120" max="15120" width="7.5703125" customWidth="1"/>
    <col min="15121" max="15121" width="8.140625" customWidth="1"/>
    <col min="15122" max="15122" width="5.140625" customWidth="1"/>
    <col min="15123" max="15123" width="6.42578125" customWidth="1"/>
    <col min="15124" max="15124" width="7.42578125" customWidth="1"/>
    <col min="15125" max="15125" width="8.140625" customWidth="1"/>
    <col min="15361" max="15361" width="10.28515625" customWidth="1"/>
    <col min="15362" max="15362" width="36.85546875" customWidth="1"/>
    <col min="15363" max="15363" width="5.140625" customWidth="1"/>
    <col min="15364" max="15364" width="4.28515625" customWidth="1"/>
    <col min="15365" max="15365" width="4.42578125" customWidth="1"/>
    <col min="15366" max="15366" width="5.28515625" customWidth="1"/>
    <col min="15367" max="15367" width="6" customWidth="1"/>
    <col min="15368" max="15368" width="7.85546875" customWidth="1"/>
    <col min="15369" max="15369" width="5.42578125" customWidth="1"/>
    <col min="15370" max="15370" width="6.140625" customWidth="1"/>
    <col min="15371" max="15371" width="8.140625" customWidth="1"/>
    <col min="15372" max="15372" width="6" customWidth="1"/>
    <col min="15373" max="15373" width="6.5703125" customWidth="1"/>
    <col min="15374" max="15374" width="6.7109375" customWidth="1"/>
    <col min="15375" max="15375" width="8" customWidth="1"/>
    <col min="15376" max="15376" width="7.5703125" customWidth="1"/>
    <col min="15377" max="15377" width="8.140625" customWidth="1"/>
    <col min="15378" max="15378" width="5.140625" customWidth="1"/>
    <col min="15379" max="15379" width="6.42578125" customWidth="1"/>
    <col min="15380" max="15380" width="7.42578125" customWidth="1"/>
    <col min="15381" max="15381" width="8.140625" customWidth="1"/>
    <col min="15617" max="15617" width="10.28515625" customWidth="1"/>
    <col min="15618" max="15618" width="36.85546875" customWidth="1"/>
    <col min="15619" max="15619" width="5.140625" customWidth="1"/>
    <col min="15620" max="15620" width="4.28515625" customWidth="1"/>
    <col min="15621" max="15621" width="4.42578125" customWidth="1"/>
    <col min="15622" max="15622" width="5.28515625" customWidth="1"/>
    <col min="15623" max="15623" width="6" customWidth="1"/>
    <col min="15624" max="15624" width="7.85546875" customWidth="1"/>
    <col min="15625" max="15625" width="5.42578125" customWidth="1"/>
    <col min="15626" max="15626" width="6.140625" customWidth="1"/>
    <col min="15627" max="15627" width="8.140625" customWidth="1"/>
    <col min="15628" max="15628" width="6" customWidth="1"/>
    <col min="15629" max="15629" width="6.5703125" customWidth="1"/>
    <col min="15630" max="15630" width="6.7109375" customWidth="1"/>
    <col min="15631" max="15631" width="8" customWidth="1"/>
    <col min="15632" max="15632" width="7.5703125" customWidth="1"/>
    <col min="15633" max="15633" width="8.140625" customWidth="1"/>
    <col min="15634" max="15634" width="5.140625" customWidth="1"/>
    <col min="15635" max="15635" width="6.42578125" customWidth="1"/>
    <col min="15636" max="15636" width="7.42578125" customWidth="1"/>
    <col min="15637" max="15637" width="8.140625" customWidth="1"/>
    <col min="15873" max="15873" width="10.28515625" customWidth="1"/>
    <col min="15874" max="15874" width="36.85546875" customWidth="1"/>
    <col min="15875" max="15875" width="5.140625" customWidth="1"/>
    <col min="15876" max="15876" width="4.28515625" customWidth="1"/>
    <col min="15877" max="15877" width="4.42578125" customWidth="1"/>
    <col min="15878" max="15878" width="5.28515625" customWidth="1"/>
    <col min="15879" max="15879" width="6" customWidth="1"/>
    <col min="15880" max="15880" width="7.85546875" customWidth="1"/>
    <col min="15881" max="15881" width="5.42578125" customWidth="1"/>
    <col min="15882" max="15882" width="6.140625" customWidth="1"/>
    <col min="15883" max="15883" width="8.140625" customWidth="1"/>
    <col min="15884" max="15884" width="6" customWidth="1"/>
    <col min="15885" max="15885" width="6.5703125" customWidth="1"/>
    <col min="15886" max="15886" width="6.7109375" customWidth="1"/>
    <col min="15887" max="15887" width="8" customWidth="1"/>
    <col min="15888" max="15888" width="7.5703125" customWidth="1"/>
    <col min="15889" max="15889" width="8.140625" customWidth="1"/>
    <col min="15890" max="15890" width="5.140625" customWidth="1"/>
    <col min="15891" max="15891" width="6.42578125" customWidth="1"/>
    <col min="15892" max="15892" width="7.42578125" customWidth="1"/>
    <col min="15893" max="15893" width="8.140625" customWidth="1"/>
    <col min="16129" max="16129" width="10.28515625" customWidth="1"/>
    <col min="16130" max="16130" width="36.85546875" customWidth="1"/>
    <col min="16131" max="16131" width="5.140625" customWidth="1"/>
    <col min="16132" max="16132" width="4.28515625" customWidth="1"/>
    <col min="16133" max="16133" width="4.42578125" customWidth="1"/>
    <col min="16134" max="16134" width="5.28515625" customWidth="1"/>
    <col min="16135" max="16135" width="6" customWidth="1"/>
    <col min="16136" max="16136" width="7.85546875" customWidth="1"/>
    <col min="16137" max="16137" width="5.42578125" customWidth="1"/>
    <col min="16138" max="16138" width="6.140625" customWidth="1"/>
    <col min="16139" max="16139" width="8.140625" customWidth="1"/>
    <col min="16140" max="16140" width="6" customWidth="1"/>
    <col min="16141" max="16141" width="6.5703125" customWidth="1"/>
    <col min="16142" max="16142" width="6.7109375" customWidth="1"/>
    <col min="16143" max="16143" width="8" customWidth="1"/>
    <col min="16144" max="16144" width="7.5703125" customWidth="1"/>
    <col min="16145" max="16145" width="8.140625" customWidth="1"/>
    <col min="16146" max="16146" width="5.140625" customWidth="1"/>
    <col min="16147" max="16147" width="6.42578125" customWidth="1"/>
    <col min="16148" max="16148" width="7.42578125" customWidth="1"/>
    <col min="16149" max="16149" width="8.140625" customWidth="1"/>
  </cols>
  <sheetData>
    <row r="1" spans="1:21" ht="6" customHeight="1" x14ac:dyDescent="0.25"/>
    <row r="2" spans="1:21" ht="16.5" customHeight="1" x14ac:dyDescent="0.25">
      <c r="A2" t="s">
        <v>116</v>
      </c>
      <c r="B2" s="90" t="s">
        <v>117</v>
      </c>
      <c r="C2" t="s">
        <v>118</v>
      </c>
      <c r="D2" t="s">
        <v>118</v>
      </c>
      <c r="E2" t="s">
        <v>118</v>
      </c>
      <c r="F2" t="s">
        <v>118</v>
      </c>
      <c r="G2" t="s">
        <v>118</v>
      </c>
      <c r="H2" t="s">
        <v>118</v>
      </c>
      <c r="I2" t="s">
        <v>118</v>
      </c>
      <c r="J2" t="s">
        <v>118</v>
      </c>
      <c r="K2" t="s">
        <v>118</v>
      </c>
      <c r="L2" t="s">
        <v>118</v>
      </c>
      <c r="M2" t="s">
        <v>118</v>
      </c>
      <c r="N2" t="s">
        <v>118</v>
      </c>
      <c r="O2" t="s">
        <v>118</v>
      </c>
      <c r="P2" s="89" t="s">
        <v>118</v>
      </c>
      <c r="Q2" t="s">
        <v>118</v>
      </c>
    </row>
    <row r="3" spans="1:21" s="88" customFormat="1" ht="25.5" customHeight="1" x14ac:dyDescent="0.25">
      <c r="A3" s="91"/>
      <c r="B3" s="92" t="s">
        <v>119</v>
      </c>
      <c r="C3" s="91"/>
      <c r="D3" s="91"/>
      <c r="E3" s="93"/>
      <c r="F3" s="126" t="s">
        <v>49</v>
      </c>
      <c r="G3" s="127"/>
      <c r="H3" s="128"/>
      <c r="I3" s="129" t="s">
        <v>97</v>
      </c>
      <c r="J3" s="130"/>
      <c r="K3" s="131"/>
      <c r="L3" s="94" t="s">
        <v>101</v>
      </c>
      <c r="M3" s="132" t="s">
        <v>120</v>
      </c>
      <c r="N3" s="133"/>
      <c r="O3" s="134"/>
      <c r="P3" s="135" t="s">
        <v>121</v>
      </c>
      <c r="Q3" s="136"/>
      <c r="S3" s="88" t="s">
        <v>49</v>
      </c>
      <c r="T3" s="88" t="s">
        <v>97</v>
      </c>
      <c r="U3" s="95" t="s">
        <v>122</v>
      </c>
    </row>
    <row r="4" spans="1:21" s="88" customFormat="1" x14ac:dyDescent="0.25">
      <c r="A4" s="96" t="s">
        <v>6</v>
      </c>
      <c r="B4" s="96" t="s">
        <v>123</v>
      </c>
      <c r="C4" s="96" t="s">
        <v>124</v>
      </c>
      <c r="D4" s="96" t="s">
        <v>10</v>
      </c>
      <c r="E4" s="97" t="s">
        <v>59</v>
      </c>
      <c r="F4" s="93" t="s">
        <v>60</v>
      </c>
      <c r="G4" s="93" t="s">
        <v>102</v>
      </c>
      <c r="H4" s="93" t="s">
        <v>62</v>
      </c>
      <c r="I4" s="98" t="s">
        <v>60</v>
      </c>
      <c r="J4" s="98" t="s">
        <v>102</v>
      </c>
      <c r="K4" s="98" t="s">
        <v>62</v>
      </c>
      <c r="L4" s="98" t="s">
        <v>62</v>
      </c>
      <c r="M4" s="61" t="s">
        <v>60</v>
      </c>
      <c r="N4" s="61" t="s">
        <v>102</v>
      </c>
      <c r="O4" s="61" t="s">
        <v>62</v>
      </c>
      <c r="P4" s="99" t="s">
        <v>65</v>
      </c>
      <c r="Q4" s="100" t="s">
        <v>62</v>
      </c>
    </row>
    <row r="5" spans="1:21" x14ac:dyDescent="0.25">
      <c r="A5" s="101" t="str">
        <f>[1]приход!A3</f>
        <v>0141801001</v>
      </c>
      <c r="B5" s="101" t="str">
        <f>[1]приход!B3</f>
        <v>игрушка детская Паровозик</v>
      </c>
      <c r="C5" s="73">
        <f t="shared" ref="C5:C17" si="0">IF(ISNA(VLOOKUP(A5,таблица1_1,13,0)),"",VLOOKUP(A5,таблица1_1,13,0))</f>
        <v>0</v>
      </c>
      <c r="D5" s="62">
        <f t="shared" ref="D5:D17" si="1">IF(ISNA(VLOOKUP(A5,таблица1_1,10,0)),"",VLOOKUP(A5,таблица1_1,10,0))</f>
        <v>0</v>
      </c>
      <c r="E5" s="102" t="str">
        <f>приход!H3</f>
        <v>1/1</v>
      </c>
      <c r="F5" s="137"/>
      <c r="G5" s="103"/>
      <c r="H5" s="104"/>
      <c r="I5" s="103"/>
      <c r="J5" s="105"/>
      <c r="K5" s="106"/>
      <c r="L5" s="106"/>
      <c r="M5" s="107"/>
      <c r="N5" s="108">
        <f>G5</f>
        <v>0</v>
      </c>
      <c r="O5" s="108">
        <f>M5*N5</f>
        <v>0</v>
      </c>
      <c r="P5" s="109" t="e">
        <f>IF((J5-G5)*100/G5&gt;0,(J5-G5)*100/G5,"пока не продано")</f>
        <v>#DIV/0!</v>
      </c>
      <c r="Q5" s="103"/>
      <c r="R5" s="88"/>
      <c r="S5" s="88">
        <f>SUMIFS($F$5:F972,$A$5:A972,A5,$E$5:E972,E5)</f>
        <v>0</v>
      </c>
      <c r="T5" s="88">
        <f>SUMIFS($I$5:I972,$A$5:A972,A5,$E$5:E972,E5)</f>
        <v>0</v>
      </c>
      <c r="U5" s="88">
        <f>SUMIFS($M$5:M973,$A$5:A973,A5,$E$5:E973,E5)</f>
        <v>0</v>
      </c>
    </row>
    <row r="6" spans="1:21" x14ac:dyDescent="0.25">
      <c r="A6" s="101" t="str">
        <f>[1]приход!A4</f>
        <v>0141801002</v>
      </c>
      <c r="B6" s="101" t="str">
        <f>[1]приход!B4</f>
        <v>игрушка детская Железная дорога</v>
      </c>
      <c r="C6" s="73">
        <f t="shared" si="0"/>
        <v>0</v>
      </c>
      <c r="D6" s="62">
        <f t="shared" si="1"/>
        <v>0</v>
      </c>
      <c r="E6" s="102" t="str">
        <f>приход!H4</f>
        <v>1/1</v>
      </c>
      <c r="F6" s="103"/>
      <c r="G6" s="103"/>
      <c r="H6" s="104"/>
      <c r="I6" s="103"/>
      <c r="J6" s="105"/>
      <c r="K6" s="106"/>
      <c r="L6" s="106"/>
      <c r="M6" s="107"/>
      <c r="N6" s="108">
        <f t="shared" ref="N6:N14" si="2">G6</f>
        <v>0</v>
      </c>
      <c r="O6" s="108">
        <f t="shared" ref="O6:O14" si="3">M6*N6</f>
        <v>0</v>
      </c>
      <c r="P6" s="109" t="e">
        <f>IF((J6-G6)*100/G6&gt;0,(J6-G6)*100/G6,"пока не продано")</f>
        <v>#DIV/0!</v>
      </c>
      <c r="Q6" s="103"/>
      <c r="R6" s="88"/>
      <c r="S6" s="88">
        <f>SUMIFS($F$5:F973,$A$5:A973,A6,$E$5:E973,E6)</f>
        <v>0</v>
      </c>
      <c r="T6" s="88">
        <f>SUMIFS($I$5:I973,$A$5:A973,A6,$E$5:E973,E6)</f>
        <v>0</v>
      </c>
      <c r="U6" s="88">
        <f>SUMIFS($M$5:M974,$A$5:A974,A6,$E$5:E974,E6)</f>
        <v>0</v>
      </c>
    </row>
    <row r="7" spans="1:21" x14ac:dyDescent="0.25">
      <c r="A7" s="101" t="str">
        <f>[1]приход!A5</f>
        <v>0141802001</v>
      </c>
      <c r="B7" s="101" t="str">
        <f>[1]приход!B5</f>
        <v>Пазлы Маша и Медведь</v>
      </c>
      <c r="C7" s="73">
        <f t="shared" si="0"/>
        <v>0</v>
      </c>
      <c r="D7" s="62">
        <f t="shared" si="1"/>
        <v>0</v>
      </c>
      <c r="E7" s="102" t="str">
        <f>приход!H5</f>
        <v>1/1</v>
      </c>
      <c r="F7" s="103"/>
      <c r="G7" s="103"/>
      <c r="H7" s="104"/>
      <c r="I7" s="103"/>
      <c r="J7" s="105"/>
      <c r="K7" s="106"/>
      <c r="L7" s="106"/>
      <c r="M7" s="107"/>
      <c r="N7" s="108">
        <f t="shared" si="2"/>
        <v>0</v>
      </c>
      <c r="O7" s="108">
        <f t="shared" si="3"/>
        <v>0</v>
      </c>
      <c r="P7" s="109" t="e">
        <f t="shared" ref="P7:P15" si="4">IF((J7-G7)*100/G7&gt;0,(J7-G7)*100/G7,"пока не продано")</f>
        <v>#DIV/0!</v>
      </c>
      <c r="Q7" s="103"/>
      <c r="R7" s="88"/>
      <c r="S7" s="88">
        <f>SUMIFS($F$5:F974,$A$5:A974,A7,$E$5:E974,E7)</f>
        <v>0</v>
      </c>
      <c r="T7" s="88">
        <f>SUMIFS($I$5:I974,$A$5:A974,A7,$E$5:E974,E7)</f>
        <v>0</v>
      </c>
      <c r="U7" s="88">
        <f>SUMIFS($M$5:M975,$A$5:A975,A7,$E$5:E975,E7)</f>
        <v>0</v>
      </c>
    </row>
    <row r="8" spans="1:21" x14ac:dyDescent="0.25">
      <c r="A8" s="101" t="str">
        <f>[1]приход!A6</f>
        <v>0141801003</v>
      </c>
      <c r="B8" s="101" t="str">
        <f>[1]приход!B6</f>
        <v>игрушка детская Машина Скорой помощи</v>
      </c>
      <c r="C8" s="73">
        <f t="shared" si="0"/>
        <v>0</v>
      </c>
      <c r="D8" s="62">
        <f t="shared" si="1"/>
        <v>0</v>
      </c>
      <c r="E8" s="102" t="str">
        <f>приход!H6</f>
        <v>1/1</v>
      </c>
      <c r="F8" s="103"/>
      <c r="G8" s="103"/>
      <c r="H8" s="104"/>
      <c r="I8" s="103"/>
      <c r="J8" s="105"/>
      <c r="K8" s="106"/>
      <c r="L8" s="106"/>
      <c r="M8" s="107"/>
      <c r="N8" s="108">
        <f t="shared" si="2"/>
        <v>0</v>
      </c>
      <c r="O8" s="108">
        <f t="shared" si="3"/>
        <v>0</v>
      </c>
      <c r="P8" s="109" t="e">
        <f t="shared" si="4"/>
        <v>#DIV/0!</v>
      </c>
      <c r="Q8" s="103"/>
      <c r="R8" s="88"/>
      <c r="S8" s="88">
        <f>SUMIFS($F$5:F975,$A$5:A975,A8,$E$5:E975,E8)</f>
        <v>0</v>
      </c>
      <c r="T8" s="88">
        <f>SUMIFS($I$5:I975,$A$5:A975,A8,$E$5:E975,E8)</f>
        <v>0</v>
      </c>
      <c r="U8" s="88">
        <f>SUMIFS($M$5:M976,$A$5:A976,A8,$E$5:E976,E8)</f>
        <v>0</v>
      </c>
    </row>
    <row r="9" spans="1:21" x14ac:dyDescent="0.25">
      <c r="A9" s="101" t="str">
        <f>[1]приход!A7</f>
        <v>0141801004</v>
      </c>
      <c r="B9" s="101" t="str">
        <f>[1]приход!B7</f>
        <v>игрушка детская Машина Эвакуатор</v>
      </c>
      <c r="C9" s="73">
        <f t="shared" si="0"/>
        <v>0</v>
      </c>
      <c r="D9" s="62">
        <f t="shared" si="1"/>
        <v>0</v>
      </c>
      <c r="E9" s="102" t="str">
        <f>приход!H7</f>
        <v>1/1</v>
      </c>
      <c r="F9" s="103"/>
      <c r="G9" s="103"/>
      <c r="H9" s="104"/>
      <c r="I9" s="103"/>
      <c r="J9" s="105"/>
      <c r="K9" s="106"/>
      <c r="L9" s="106"/>
      <c r="M9" s="107"/>
      <c r="N9" s="108">
        <f t="shared" si="2"/>
        <v>0</v>
      </c>
      <c r="O9" s="108">
        <f t="shared" si="3"/>
        <v>0</v>
      </c>
      <c r="P9" s="109" t="e">
        <f t="shared" si="4"/>
        <v>#DIV/0!</v>
      </c>
      <c r="Q9" s="103"/>
      <c r="R9" s="88"/>
      <c r="S9" s="88">
        <f>SUMIFS($F$5:F976,$A$5:A976,A9,$E$5:E976,E9)</f>
        <v>0</v>
      </c>
      <c r="T9" s="88">
        <f>SUMIFS($I$5:I976,$A$5:A976,A9,$E$5:E976,E9)</f>
        <v>0</v>
      </c>
      <c r="U9" s="88">
        <f>SUMIFS($M$5:M977,$A$5:A977,A9,$E$5:E977,E9)</f>
        <v>0</v>
      </c>
    </row>
    <row r="10" spans="1:21" x14ac:dyDescent="0.25">
      <c r="A10" s="101" t="str">
        <f>[1]приход!A8</f>
        <v>0141804001</v>
      </c>
      <c r="B10" s="101" t="str">
        <f>[1]приход!B8</f>
        <v>Мяч футбольный</v>
      </c>
      <c r="C10" s="73">
        <f t="shared" si="0"/>
        <v>0</v>
      </c>
      <c r="D10" s="62">
        <f t="shared" si="1"/>
        <v>0</v>
      </c>
      <c r="E10" s="102" t="str">
        <f>приход!H8</f>
        <v>1/1</v>
      </c>
      <c r="F10" s="103"/>
      <c r="G10" s="103"/>
      <c r="H10" s="104"/>
      <c r="I10" s="103"/>
      <c r="J10" s="105"/>
      <c r="K10" s="106"/>
      <c r="L10" s="106"/>
      <c r="M10" s="107"/>
      <c r="N10" s="108">
        <f t="shared" si="2"/>
        <v>0</v>
      </c>
      <c r="O10" s="108">
        <f t="shared" si="3"/>
        <v>0</v>
      </c>
      <c r="P10" s="110" t="e">
        <f t="shared" si="4"/>
        <v>#DIV/0!</v>
      </c>
      <c r="Q10" s="103"/>
      <c r="R10" s="88"/>
      <c r="S10" s="88">
        <f>SUMIFS($F$5:F977,$A$5:A977,A10,$E$5:E977,E10)</f>
        <v>0</v>
      </c>
      <c r="T10" s="88">
        <f>SUMIFS($I$5:I977,$A$5:A977,A10,$E$5:E977,E10)</f>
        <v>0</v>
      </c>
      <c r="U10" s="88">
        <f>SUMIFS($M$5:M978,$A$5:A978,A10,$E$5:E978,E10)</f>
        <v>0</v>
      </c>
    </row>
    <row r="11" spans="1:21" x14ac:dyDescent="0.25">
      <c r="A11" s="101" t="str">
        <f>[1]приход!A9</f>
        <v>0141802002</v>
      </c>
      <c r="B11" s="101" t="str">
        <f>[1]приход!B9</f>
        <v>Пазлы Новый Год</v>
      </c>
      <c r="C11" s="73">
        <f t="shared" si="0"/>
        <v>0</v>
      </c>
      <c r="D11" s="62">
        <f t="shared" si="1"/>
        <v>0</v>
      </c>
      <c r="E11" s="102" t="str">
        <f>приход!H9</f>
        <v>1/1</v>
      </c>
      <c r="F11" s="103"/>
      <c r="G11" s="103"/>
      <c r="H11" s="104"/>
      <c r="I11" s="103"/>
      <c r="J11" s="105"/>
      <c r="K11" s="106"/>
      <c r="L11" s="106"/>
      <c r="M11" s="107"/>
      <c r="N11" s="108">
        <f t="shared" si="2"/>
        <v>0</v>
      </c>
      <c r="O11" s="108">
        <f t="shared" si="3"/>
        <v>0</v>
      </c>
      <c r="P11" s="110" t="e">
        <f t="shared" si="4"/>
        <v>#DIV/0!</v>
      </c>
      <c r="Q11" s="103"/>
      <c r="S11" s="88">
        <f>SUMIFS($F$5:F978,$A$5:A978,A11,$E$5:E978,E11)</f>
        <v>0</v>
      </c>
      <c r="T11" s="88">
        <f>SUMIFS($I$5:I978,$A$5:A978,A11,$E$5:E978,E11)</f>
        <v>0</v>
      </c>
      <c r="U11" s="88">
        <f>SUMIFS($M$5:M979,$A$5:A979,A11,$E$5:E979,E11)</f>
        <v>0</v>
      </c>
    </row>
    <row r="12" spans="1:21" x14ac:dyDescent="0.25">
      <c r="A12" s="101" t="str">
        <f>[1]приход!A10</f>
        <v>0141803001</v>
      </c>
      <c r="B12" s="101" t="str">
        <f>[1]приход!B10</f>
        <v>конструктор Кубики</v>
      </c>
      <c r="C12" s="73">
        <f t="shared" si="0"/>
        <v>0</v>
      </c>
      <c r="D12" s="62">
        <f t="shared" si="1"/>
        <v>0</v>
      </c>
      <c r="E12" s="102" t="str">
        <f>приход!H10</f>
        <v>1/1</v>
      </c>
      <c r="F12" s="103"/>
      <c r="G12" s="103"/>
      <c r="H12" s="104"/>
      <c r="I12" s="103"/>
      <c r="J12" s="105"/>
      <c r="K12" s="106"/>
      <c r="L12" s="106"/>
      <c r="M12" s="107"/>
      <c r="N12" s="108">
        <f t="shared" si="2"/>
        <v>0</v>
      </c>
      <c r="O12" s="108">
        <f t="shared" si="3"/>
        <v>0</v>
      </c>
      <c r="P12" s="110" t="e">
        <f t="shared" si="4"/>
        <v>#DIV/0!</v>
      </c>
      <c r="Q12" s="103"/>
      <c r="S12" s="88">
        <f>SUMIFS($F$5:F979,$A$5:A979,A12,$E$5:E979,E12)</f>
        <v>0</v>
      </c>
      <c r="T12" s="88">
        <f>SUMIFS($I$5:I979,$A$5:A979,A12,$E$5:E979,E12)</f>
        <v>0</v>
      </c>
      <c r="U12" s="88">
        <f>SUMIFS($M$5:M980,$A$5:A980,A12,$E$5:E980,E12)</f>
        <v>0</v>
      </c>
    </row>
    <row r="13" spans="1:21" x14ac:dyDescent="0.25">
      <c r="A13" s="101" t="str">
        <f>[1]приход!A11</f>
        <v>0141801006</v>
      </c>
      <c r="B13" s="101" t="str">
        <f>[1]приход!B11</f>
        <v>игрушка детская Машина Молния Маквин</v>
      </c>
      <c r="C13" s="73">
        <f t="shared" si="0"/>
        <v>0</v>
      </c>
      <c r="D13" s="62">
        <f t="shared" si="1"/>
        <v>0</v>
      </c>
      <c r="E13" s="102" t="str">
        <f>приход!H11</f>
        <v>1/1</v>
      </c>
      <c r="F13" s="103"/>
      <c r="G13" s="103"/>
      <c r="H13" s="104"/>
      <c r="I13" s="103"/>
      <c r="J13" s="105"/>
      <c r="K13" s="106"/>
      <c r="L13" s="106"/>
      <c r="M13" s="107"/>
      <c r="N13" s="108">
        <f t="shared" si="2"/>
        <v>0</v>
      </c>
      <c r="O13" s="108">
        <f t="shared" si="3"/>
        <v>0</v>
      </c>
      <c r="P13" s="109" t="e">
        <f t="shared" si="4"/>
        <v>#DIV/0!</v>
      </c>
      <c r="Q13" s="103"/>
      <c r="S13" s="88">
        <f>SUMIFS($F$5:F980,$A$5:A980,A13,$E$5:E980,E13)</f>
        <v>0</v>
      </c>
      <c r="T13" s="88">
        <f>SUMIFS($I$5:I980,$A$5:A980,A13,$E$5:E980,E13)</f>
        <v>0</v>
      </c>
      <c r="U13" s="88">
        <f>SUMIFS($M$5:M981,$A$5:A981,A13,$E$5:E981,E13)</f>
        <v>0</v>
      </c>
    </row>
    <row r="14" spans="1:21" x14ac:dyDescent="0.25">
      <c r="A14" s="101" t="str">
        <f>[1]приход!A12</f>
        <v>0141805001</v>
      </c>
      <c r="B14" s="101" t="str">
        <f>[1]приход!B12</f>
        <v>Бассейн надувной 1,5м*2м</v>
      </c>
      <c r="C14" s="73">
        <f t="shared" si="0"/>
        <v>0</v>
      </c>
      <c r="D14" s="62">
        <f t="shared" si="1"/>
        <v>0</v>
      </c>
      <c r="E14" s="102" t="str">
        <f>приход!H12</f>
        <v>2/1</v>
      </c>
      <c r="F14" s="103"/>
      <c r="G14" s="103"/>
      <c r="H14" s="104"/>
      <c r="I14" s="103"/>
      <c r="J14" s="105"/>
      <c r="K14" s="106"/>
      <c r="L14" s="106"/>
      <c r="M14" s="107"/>
      <c r="N14" s="108">
        <f t="shared" si="2"/>
        <v>0</v>
      </c>
      <c r="O14" s="108">
        <f t="shared" si="3"/>
        <v>0</v>
      </c>
      <c r="P14" s="110" t="e">
        <f t="shared" si="4"/>
        <v>#DIV/0!</v>
      </c>
      <c r="Q14" s="103"/>
      <c r="S14" s="88">
        <f>SUMIFS($F$5:F981,$A$5:A981,A14,$E$5:E981,E14)</f>
        <v>0</v>
      </c>
      <c r="T14" s="88">
        <f>SUMIFS($I$5:I981,$A$5:A981,A14,$E$5:E981,E14)</f>
        <v>0</v>
      </c>
      <c r="U14" s="88">
        <f>SUMIFS($M$5:M982,$A$5:A982,A14,$E$5:E982,E14)</f>
        <v>0</v>
      </c>
    </row>
    <row r="15" spans="1:21" x14ac:dyDescent="0.25">
      <c r="A15" s="101" t="str">
        <f>[1]приход!A13</f>
        <v>0141805002</v>
      </c>
      <c r="B15" s="101" t="str">
        <f>[1]приход!B13</f>
        <v>Бассейн надувной 2,5м*2,5м</v>
      </c>
      <c r="C15" s="73">
        <f t="shared" si="0"/>
        <v>0</v>
      </c>
      <c r="D15" s="62">
        <f t="shared" si="1"/>
        <v>0</v>
      </c>
      <c r="E15" s="102" t="str">
        <f>приход!H13</f>
        <v>2/1</v>
      </c>
      <c r="F15" s="103"/>
      <c r="G15" s="103"/>
      <c r="H15" s="104"/>
      <c r="I15" s="103"/>
      <c r="J15" s="105"/>
      <c r="K15" s="106"/>
      <c r="L15" s="106"/>
      <c r="M15" s="107"/>
      <c r="N15" s="108">
        <f>G15</f>
        <v>0</v>
      </c>
      <c r="O15" s="108">
        <f>M15*N15</f>
        <v>0</v>
      </c>
      <c r="P15" s="109" t="e">
        <f t="shared" si="4"/>
        <v>#DIV/0!</v>
      </c>
      <c r="Q15" s="103"/>
      <c r="S15" s="88">
        <f>SUMIFS($F$5:F982,$A$5:A982,A15,$E$5:E982,E15)</f>
        <v>0</v>
      </c>
      <c r="T15" s="88">
        <f>SUMIFS($I$5:I982,$A$5:A982,A15,$E$5:E982,E15)</f>
        <v>0</v>
      </c>
      <c r="U15" s="88">
        <f>SUMIFS($M$5:M983,$A$5:A983,A15,$E$5:E983,E15)</f>
        <v>0</v>
      </c>
    </row>
    <row r="16" spans="1:21" x14ac:dyDescent="0.25">
      <c r="A16" s="101" t="str">
        <f>[1]приход!A14</f>
        <v>0141805002</v>
      </c>
      <c r="B16" s="101" t="str">
        <f>[1]приход!B14</f>
        <v>Бассейн надувной 2,5м*2,5м</v>
      </c>
      <c r="C16" s="73">
        <f t="shared" si="0"/>
        <v>0</v>
      </c>
      <c r="D16" s="62">
        <f t="shared" si="1"/>
        <v>0</v>
      </c>
      <c r="E16" s="102" t="str">
        <f>приход!H14</f>
        <v>2/2</v>
      </c>
      <c r="F16" s="103"/>
      <c r="G16" s="103"/>
      <c r="H16" s="104"/>
      <c r="I16" s="103"/>
      <c r="J16" s="105"/>
      <c r="K16" s="106"/>
      <c r="L16" s="106"/>
      <c r="M16" s="107"/>
      <c r="N16" s="108">
        <f>G16</f>
        <v>0</v>
      </c>
      <c r="O16" s="108">
        <f>M16*N16</f>
        <v>0</v>
      </c>
      <c r="P16" s="110"/>
      <c r="Q16" s="103"/>
      <c r="S16" s="88">
        <f>SUMIFS($F$5:F983,$A$5:A983,A16,$E$5:E983,E16)</f>
        <v>0</v>
      </c>
      <c r="T16" s="88">
        <f>SUMIFS($I$5:I983,$A$5:A983,A16,$E$5:E983,E16)</f>
        <v>0</v>
      </c>
      <c r="U16" s="88">
        <f>SUMIFS($M$5:M984,$A$5:A984,A16,$E$5:E984,E16)</f>
        <v>0</v>
      </c>
    </row>
    <row r="17" spans="1:21" x14ac:dyDescent="0.25">
      <c r="A17" s="101" t="str">
        <f>[1]приход!A15</f>
        <v>0141801003</v>
      </c>
      <c r="B17" s="101" t="str">
        <f>[1]приход!B15</f>
        <v>игрушка детская Машина Скорой помощи</v>
      </c>
      <c r="C17" s="73">
        <f t="shared" si="0"/>
        <v>0</v>
      </c>
      <c r="D17" s="62">
        <f t="shared" si="1"/>
        <v>0</v>
      </c>
      <c r="E17" s="102" t="str">
        <f>приход!H15</f>
        <v>1/2</v>
      </c>
      <c r="F17" s="103"/>
      <c r="G17" s="103"/>
      <c r="H17" s="104"/>
      <c r="I17" s="103"/>
      <c r="J17" s="105"/>
      <c r="K17" s="106"/>
      <c r="L17" s="106"/>
      <c r="M17" s="107"/>
      <c r="N17" s="108">
        <f t="shared" ref="N17:N27" si="5">G17</f>
        <v>0</v>
      </c>
      <c r="O17" s="108">
        <f t="shared" ref="O17:O27" si="6">M17*N17</f>
        <v>0</v>
      </c>
      <c r="P17" s="110"/>
      <c r="Q17" s="103"/>
      <c r="S17" s="88">
        <f>SUMIFS($F$5:F984,$A$5:A984,A17,$E$5:E984,E17)</f>
        <v>0</v>
      </c>
      <c r="T17" s="88">
        <f>SUMIFS($I$5:I984,$A$5:A984,A17,$E$5:E984,E17)</f>
        <v>0</v>
      </c>
      <c r="U17" s="88">
        <f>SUMIFS($M$5:M985,$A$5:A985,A17,$E$5:E985,E17)</f>
        <v>0</v>
      </c>
    </row>
    <row r="18" spans="1:21" x14ac:dyDescent="0.25">
      <c r="A18" s="101" t="str">
        <f>[1]приход!A16</f>
        <v>0141801007</v>
      </c>
      <c r="B18" s="101" t="str">
        <f>[1]приход!B16</f>
        <v>игрушка детская Автопоезд</v>
      </c>
      <c r="C18" s="73">
        <f t="shared" ref="C18:C27" si="7">IF(ISNA(VLOOKUP(A18,таблица1_1,13,0)),"",VLOOKUP(A18,таблица1_1,13,0))</f>
        <v>0</v>
      </c>
      <c r="D18" s="62">
        <f t="shared" ref="D18:D27" si="8">IF(ISNA(VLOOKUP(A18,таблица1_1,10,0)),"",VLOOKUP(A18,таблица1_1,10,0))</f>
        <v>0</v>
      </c>
      <c r="E18" s="102" t="str">
        <f>приход!H16</f>
        <v>1/2</v>
      </c>
      <c r="F18" s="103"/>
      <c r="G18" s="103"/>
      <c r="H18" s="104"/>
      <c r="I18" s="103"/>
      <c r="J18" s="105"/>
      <c r="K18" s="106"/>
      <c r="L18" s="106"/>
      <c r="M18" s="107"/>
      <c r="N18" s="108">
        <f t="shared" si="5"/>
        <v>0</v>
      </c>
      <c r="O18" s="108">
        <f t="shared" si="6"/>
        <v>0</v>
      </c>
      <c r="P18" s="110"/>
      <c r="Q18" s="103"/>
      <c r="S18" s="88">
        <f>SUMIFS($F$5:F985,$A$5:A985,A18,$E$5:E985,E18)</f>
        <v>0</v>
      </c>
      <c r="T18" s="88">
        <f>SUMIFS($I$5:I985,$A$5:A985,A18,$E$5:E985,E18)</f>
        <v>0</v>
      </c>
      <c r="U18" s="88">
        <f>SUMIFS($M$5:M986,$A$5:A986,A18,$E$5:E986,E18)</f>
        <v>0</v>
      </c>
    </row>
    <row r="19" spans="1:21" x14ac:dyDescent="0.25">
      <c r="A19" s="101" t="str">
        <f>[1]приход!A17</f>
        <v>0141801008</v>
      </c>
      <c r="B19" s="101" t="str">
        <f>[1]приход!B17</f>
        <v>игрушка детская Машина Пикап</v>
      </c>
      <c r="C19" s="73">
        <f t="shared" si="7"/>
        <v>0</v>
      </c>
      <c r="D19" s="62">
        <f t="shared" si="8"/>
        <v>0</v>
      </c>
      <c r="E19" s="102" t="str">
        <f>приход!H17</f>
        <v>1/2</v>
      </c>
      <c r="F19" s="103"/>
      <c r="G19" s="103"/>
      <c r="H19" s="104"/>
      <c r="I19" s="103"/>
      <c r="J19" s="105"/>
      <c r="K19" s="106"/>
      <c r="L19" s="106"/>
      <c r="M19" s="107"/>
      <c r="N19" s="108">
        <f t="shared" si="5"/>
        <v>0</v>
      </c>
      <c r="O19" s="108">
        <f t="shared" si="6"/>
        <v>0</v>
      </c>
      <c r="P19" s="110"/>
      <c r="Q19" s="103"/>
      <c r="S19" s="88">
        <f>SUMIFS($F$5:F986,$A$5:A986,A19,$E$5:E986,E19)</f>
        <v>0</v>
      </c>
      <c r="T19" s="88">
        <f>SUMIFS($I$5:I986,$A$5:A986,A19,$E$5:E986,E19)</f>
        <v>0</v>
      </c>
      <c r="U19" s="88">
        <f>SUMIFS($M$5:M987,$A$5:A987,A19,$E$5:E987,E19)</f>
        <v>0</v>
      </c>
    </row>
    <row r="20" spans="1:21" x14ac:dyDescent="0.25">
      <c r="A20" s="101" t="str">
        <f>[1]приход!A18</f>
        <v>0141803002</v>
      </c>
      <c r="B20" s="101" t="str">
        <f>[1]приход!B18</f>
        <v>Конструктор Лего</v>
      </c>
      <c r="C20" s="73">
        <f t="shared" si="7"/>
        <v>0</v>
      </c>
      <c r="D20" s="62">
        <f t="shared" si="8"/>
        <v>0</v>
      </c>
      <c r="E20" s="102" t="str">
        <f>приход!H18</f>
        <v>1/2</v>
      </c>
      <c r="F20" s="103"/>
      <c r="G20" s="103"/>
      <c r="H20" s="104"/>
      <c r="I20" s="103"/>
      <c r="J20" s="105"/>
      <c r="K20" s="106"/>
      <c r="L20" s="106"/>
      <c r="M20" s="107"/>
      <c r="N20" s="108">
        <f t="shared" si="5"/>
        <v>0</v>
      </c>
      <c r="O20" s="108">
        <f t="shared" si="6"/>
        <v>0</v>
      </c>
      <c r="P20" s="110"/>
      <c r="Q20" s="103"/>
      <c r="S20" s="88">
        <f>SUMIFS($F$5:F987,$A$5:A987,A20,$E$5:E987,E20)</f>
        <v>0</v>
      </c>
      <c r="T20" s="88">
        <f>SUMIFS($I$5:I987,$A$5:A987,A20,$E$5:E987,E20)</f>
        <v>0</v>
      </c>
      <c r="U20" s="88">
        <f>SUMIFS($M$5:M988,$A$5:A988,A20,$E$5:E988,E20)</f>
        <v>0</v>
      </c>
    </row>
    <row r="21" spans="1:21" x14ac:dyDescent="0.25">
      <c r="A21" s="101" t="str">
        <f>[1]приход!A19</f>
        <v>0141801009</v>
      </c>
      <c r="B21" s="101" t="str">
        <f>[1]приход!B19</f>
        <v>игрушка детская Машина Полиции</v>
      </c>
      <c r="C21" s="73">
        <f t="shared" si="7"/>
        <v>0</v>
      </c>
      <c r="D21" s="62">
        <f t="shared" si="8"/>
        <v>0</v>
      </c>
      <c r="E21" s="102" t="str">
        <f>приход!H19</f>
        <v>1/2</v>
      </c>
      <c r="F21" s="103"/>
      <c r="G21" s="103"/>
      <c r="H21" s="104"/>
      <c r="I21" s="103"/>
      <c r="J21" s="105"/>
      <c r="K21" s="106"/>
      <c r="L21" s="106"/>
      <c r="M21" s="107"/>
      <c r="N21" s="108">
        <f t="shared" si="5"/>
        <v>0</v>
      </c>
      <c r="O21" s="108">
        <f t="shared" si="6"/>
        <v>0</v>
      </c>
      <c r="P21" s="110"/>
      <c r="Q21" s="103"/>
      <c r="S21" s="88">
        <f>SUMIFS($F$5:F988,$A$5:A988,A21,$E$5:E988,E21)</f>
        <v>0</v>
      </c>
      <c r="T21" s="88">
        <f>SUMIFS($I$5:I988,$A$5:A988,A21,$E$5:E988,E21)</f>
        <v>0</v>
      </c>
      <c r="U21" s="88">
        <f>SUMIFS($M$5:M989,$A$5:A989,A21,$E$5:E989,E21)</f>
        <v>0</v>
      </c>
    </row>
    <row r="22" spans="1:21" x14ac:dyDescent="0.25">
      <c r="A22" s="101" t="str">
        <f>[1]приход!A20</f>
        <v>0141801010</v>
      </c>
      <c r="B22" s="101" t="str">
        <f>[1]приход!B20</f>
        <v>игрушка детская Машина гоночная</v>
      </c>
      <c r="C22" s="73">
        <f t="shared" si="7"/>
        <v>0</v>
      </c>
      <c r="D22" s="62">
        <f t="shared" si="8"/>
        <v>0</v>
      </c>
      <c r="E22" s="102" t="str">
        <f>приход!H20</f>
        <v>1/2</v>
      </c>
      <c r="F22" s="103"/>
      <c r="G22" s="103"/>
      <c r="H22" s="104"/>
      <c r="I22" s="103"/>
      <c r="J22" s="105"/>
      <c r="K22" s="106"/>
      <c r="L22" s="106"/>
      <c r="M22" s="107"/>
      <c r="N22" s="108">
        <f t="shared" si="5"/>
        <v>0</v>
      </c>
      <c r="O22" s="108">
        <f t="shared" si="6"/>
        <v>0</v>
      </c>
      <c r="P22" s="109" t="e">
        <f>IF((J22-G22)*100/G22&gt;0,(J22-G22)*100/G22,"пока не продано")</f>
        <v>#DIV/0!</v>
      </c>
      <c r="Q22" s="103"/>
      <c r="S22" s="88">
        <f>SUMIFS($F$5:F989,$A$5:A989,A22,$E$5:E989,E22)</f>
        <v>0</v>
      </c>
      <c r="T22" s="88">
        <f>SUMIFS($I$5:I989,$A$5:A989,A22,$E$5:E989,E22)</f>
        <v>0</v>
      </c>
      <c r="U22" s="88">
        <f>SUMIFS($M$5:M990,$A$5:A990,A22,$E$5:E990,E22)</f>
        <v>0</v>
      </c>
    </row>
    <row r="23" spans="1:21" x14ac:dyDescent="0.25">
      <c r="A23" s="101" t="str">
        <f>[1]приход!A21</f>
        <v>0141801011</v>
      </c>
      <c r="B23" s="101" t="str">
        <f>[1]приход!B21</f>
        <v>игрушка детская Машина Пожарная</v>
      </c>
      <c r="C23" s="73">
        <f t="shared" si="7"/>
        <v>0</v>
      </c>
      <c r="D23" s="62">
        <f t="shared" si="8"/>
        <v>0</v>
      </c>
      <c r="E23" s="102" t="str">
        <f>приход!H21</f>
        <v>1/2</v>
      </c>
      <c r="F23" s="103"/>
      <c r="G23" s="103"/>
      <c r="H23" s="104"/>
      <c r="I23" s="103"/>
      <c r="J23" s="105"/>
      <c r="K23" s="106"/>
      <c r="L23" s="106"/>
      <c r="M23" s="107"/>
      <c r="N23" s="108">
        <f t="shared" si="5"/>
        <v>0</v>
      </c>
      <c r="O23" s="108">
        <f t="shared" si="6"/>
        <v>0</v>
      </c>
      <c r="P23" s="110"/>
      <c r="Q23" s="103"/>
      <c r="S23" s="88">
        <f>SUMIFS($F$5:F990,$A$5:A990,A23,$E$5:E990,E23)</f>
        <v>0</v>
      </c>
      <c r="T23" s="88">
        <f>SUMIFS($I$5:I990,$A$5:A990,A23,$E$5:E990,E23)</f>
        <v>0</v>
      </c>
      <c r="U23" s="88">
        <f>SUMIFS($M$5:M991,$A$5:A991,A23,$E$5:E991,E23)</f>
        <v>0</v>
      </c>
    </row>
    <row r="24" spans="1:21" x14ac:dyDescent="0.25">
      <c r="A24" s="101" t="str">
        <f>[1]приход!A22</f>
        <v>0141801012</v>
      </c>
      <c r="B24" s="101" t="str">
        <f>[1]приход!B22</f>
        <v>игрушка детская Машина Грузовая</v>
      </c>
      <c r="C24" s="73">
        <f t="shared" si="7"/>
        <v>0</v>
      </c>
      <c r="D24" s="62">
        <f t="shared" si="8"/>
        <v>0</v>
      </c>
      <c r="E24" s="102" t="str">
        <f>приход!H22</f>
        <v>1/2</v>
      </c>
      <c r="F24" s="103"/>
      <c r="G24" s="103"/>
      <c r="H24" s="104"/>
      <c r="I24" s="103"/>
      <c r="J24" s="105"/>
      <c r="K24" s="106"/>
      <c r="L24" s="106"/>
      <c r="M24" s="107"/>
      <c r="N24" s="108">
        <f t="shared" si="5"/>
        <v>0</v>
      </c>
      <c r="O24" s="108">
        <f t="shared" si="6"/>
        <v>0</v>
      </c>
      <c r="P24" s="110"/>
      <c r="Q24" s="103"/>
      <c r="S24" s="88">
        <f>SUMIFS($F$5:F991,$A$5:A991,A24,$E$5:E991,E24)</f>
        <v>0</v>
      </c>
      <c r="T24" s="88">
        <f>SUMIFS($I$5:I991,$A$5:A991,A24,$E$5:E991,E24)</f>
        <v>0</v>
      </c>
      <c r="U24" s="88">
        <f>SUMIFS($M$5:M992,$A$5:A992,A24,$E$5:E992,E24)</f>
        <v>0</v>
      </c>
    </row>
    <row r="25" spans="1:21" x14ac:dyDescent="0.25">
      <c r="A25" s="101" t="str">
        <f>[1]приход!A23</f>
        <v>0141802001</v>
      </c>
      <c r="B25" s="101" t="str">
        <f>[1]приход!B23</f>
        <v>Пазлы Маша и Медведь</v>
      </c>
      <c r="C25" s="73">
        <f t="shared" si="7"/>
        <v>0</v>
      </c>
      <c r="D25" s="62">
        <f t="shared" si="8"/>
        <v>0</v>
      </c>
      <c r="E25" s="102" t="str">
        <f>приход!H23</f>
        <v>1/2</v>
      </c>
      <c r="F25" s="103"/>
      <c r="G25" s="103"/>
      <c r="H25" s="104"/>
      <c r="I25" s="103"/>
      <c r="J25" s="105"/>
      <c r="K25" s="106"/>
      <c r="L25" s="106"/>
      <c r="M25" s="107"/>
      <c r="N25" s="108">
        <f t="shared" si="5"/>
        <v>0</v>
      </c>
      <c r="O25" s="108">
        <f t="shared" si="6"/>
        <v>0</v>
      </c>
      <c r="P25" s="110" t="e">
        <f>IF((J25-G25)*100/G25&gt;0,(J25-G25)*100/G25,"пока не продано")</f>
        <v>#DIV/0!</v>
      </c>
      <c r="Q25" s="103"/>
      <c r="S25" s="88">
        <f>SUMIFS($F$5:F992,$A$5:A992,A25,$E$5:E992,E25)</f>
        <v>0</v>
      </c>
      <c r="T25" s="88">
        <f>SUMIFS($I$5:I992,$A$5:A992,A25,$E$5:E992,E25)</f>
        <v>0</v>
      </c>
      <c r="U25" s="88">
        <f>SUMIFS($M$5:M993,$A$5:A993,A25,$E$5:E993,E25)</f>
        <v>0</v>
      </c>
    </row>
    <row r="26" spans="1:21" x14ac:dyDescent="0.25">
      <c r="A26" s="101" t="str">
        <f>[1]приход!A24</f>
        <v>0141804001</v>
      </c>
      <c r="B26" s="101" t="str">
        <f>[1]приход!B24</f>
        <v>Мяч футбольный</v>
      </c>
      <c r="C26" s="73">
        <f t="shared" si="7"/>
        <v>0</v>
      </c>
      <c r="D26" s="62">
        <f t="shared" si="8"/>
        <v>0</v>
      </c>
      <c r="E26" s="102" t="str">
        <f>приход!H24</f>
        <v>1/2</v>
      </c>
      <c r="F26" s="103"/>
      <c r="G26" s="103"/>
      <c r="H26" s="104"/>
      <c r="I26" s="103"/>
      <c r="J26" s="105"/>
      <c r="K26" s="106"/>
      <c r="L26" s="106"/>
      <c r="M26" s="107"/>
      <c r="N26" s="108">
        <f t="shared" si="5"/>
        <v>0</v>
      </c>
      <c r="O26" s="108">
        <f t="shared" si="6"/>
        <v>0</v>
      </c>
      <c r="P26" s="110"/>
      <c r="Q26" s="103"/>
      <c r="S26" s="88">
        <f>SUMIFS($F$5:F993,$A$5:A993,A26,$E$5:E993,E26)</f>
        <v>0</v>
      </c>
      <c r="T26" s="88">
        <f>SUMIFS($I$5:I993,$A$5:A993,A26,$E$5:E993,E26)</f>
        <v>0</v>
      </c>
      <c r="U26" s="88">
        <f>SUMIFS($M$5:M994,$A$5:A994,A26,$E$5:E994,E26)</f>
        <v>0</v>
      </c>
    </row>
    <row r="27" spans="1:21" x14ac:dyDescent="0.25">
      <c r="A27" s="101">
        <f>[1]приход!A33</f>
        <v>0</v>
      </c>
      <c r="B27" s="101">
        <f>[1]приход!B33</f>
        <v>0</v>
      </c>
      <c r="C27" s="73" t="str">
        <f t="shared" si="7"/>
        <v/>
      </c>
      <c r="D27" s="62" t="str">
        <f t="shared" si="8"/>
        <v/>
      </c>
      <c r="E27" s="111">
        <f>[1]приход!H33</f>
        <v>0</v>
      </c>
      <c r="F27" s="103"/>
      <c r="G27" s="103"/>
      <c r="H27" s="104"/>
      <c r="I27" s="103"/>
      <c r="J27" s="105"/>
      <c r="K27" s="106"/>
      <c r="L27" s="106"/>
      <c r="M27" s="107"/>
      <c r="N27" s="108">
        <f t="shared" si="5"/>
        <v>0</v>
      </c>
      <c r="O27" s="108">
        <f t="shared" si="6"/>
        <v>0</v>
      </c>
      <c r="P27" s="110"/>
      <c r="Q27" s="103"/>
      <c r="S27" s="88">
        <f>SUMIFS($F$5:F1009,$A$5:A1009,A27,$E$5:E1009,E27)</f>
        <v>0</v>
      </c>
      <c r="T27" s="88">
        <f>SUMIFS($I$5:I1009,$A$5:A1009,A27,$E$5:E1009,E27)</f>
        <v>0</v>
      </c>
      <c r="U27" s="88">
        <f>SUMIFS($M$5:M1010,$A$5:A1010,A27,$E$5:E1010,E27)</f>
        <v>0</v>
      </c>
    </row>
    <row r="28" spans="1:21" s="114" customFormat="1" ht="19.5" customHeight="1" x14ac:dyDescent="0.2">
      <c r="A28" s="112" t="s">
        <v>96</v>
      </c>
      <c r="B28" s="112" t="s">
        <v>96</v>
      </c>
      <c r="C28" s="112" t="s">
        <v>96</v>
      </c>
      <c r="D28" s="112" t="s">
        <v>96</v>
      </c>
      <c r="E28" s="112" t="s">
        <v>96</v>
      </c>
      <c r="F28" s="112">
        <f t="shared" ref="F28:P28" si="9">SUBTOTAL(9,F3:F27)</f>
        <v>0</v>
      </c>
      <c r="G28" s="112">
        <f t="shared" si="9"/>
        <v>0</v>
      </c>
      <c r="H28" s="112">
        <f t="shared" si="9"/>
        <v>0</v>
      </c>
      <c r="I28" s="112">
        <f t="shared" si="9"/>
        <v>0</v>
      </c>
      <c r="J28" s="112">
        <f t="shared" si="9"/>
        <v>0</v>
      </c>
      <c r="K28" s="112">
        <f t="shared" si="9"/>
        <v>0</v>
      </c>
      <c r="L28" s="112">
        <f t="shared" si="9"/>
        <v>0</v>
      </c>
      <c r="M28" s="112">
        <f t="shared" si="9"/>
        <v>0</v>
      </c>
      <c r="N28" s="112">
        <f t="shared" si="9"/>
        <v>0</v>
      </c>
      <c r="O28" s="112">
        <f t="shared" si="9"/>
        <v>0</v>
      </c>
      <c r="P28" s="113" t="e">
        <f t="shared" si="9"/>
        <v>#DIV/0!</v>
      </c>
      <c r="Q28" s="112">
        <f>SUBTOTAL(9,Q5:Q27)</f>
        <v>0</v>
      </c>
      <c r="R28" s="112">
        <f>SUBTOTAL(9,R3:R27)</f>
        <v>0</v>
      </c>
      <c r="S28" s="112">
        <f>SUBTOTAL(9,S3:S27)</f>
        <v>0</v>
      </c>
      <c r="T28" s="112">
        <f>SUBTOTAL(9,T3:T27)</f>
        <v>0</v>
      </c>
      <c r="U28" s="112">
        <f>SUBTOTAL(9,U3:U27)</f>
        <v>0</v>
      </c>
    </row>
    <row r="29" spans="1:21" x14ac:dyDescent="0.25">
      <c r="A29" s="115"/>
      <c r="B29" s="115"/>
      <c r="C29" s="103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6"/>
      <c r="Q29" s="115"/>
    </row>
  </sheetData>
  <autoFilter ref="A4:Q4"/>
  <mergeCells count="4">
    <mergeCell ref="F3:H3"/>
    <mergeCell ref="I3:K3"/>
    <mergeCell ref="M3:O3"/>
    <mergeCell ref="P3:Q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номенкл</vt:lpstr>
      <vt:lpstr>приход</vt:lpstr>
      <vt:lpstr>продажа</vt:lpstr>
      <vt:lpstr>сводная_остатки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2017-11-24T09:05:38Z</dcterms:modified>
</cp:coreProperties>
</file>