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N3" i="1"/>
  <c r="O4" i="1"/>
  <c r="N4" i="1"/>
  <c r="O5" i="1"/>
  <c r="N5" i="1"/>
  <c r="K4" i="1"/>
  <c r="K5" i="1"/>
  <c r="K6" i="1"/>
  <c r="K3" i="1"/>
  <c r="J5" i="1" l="1"/>
  <c r="J4" i="1"/>
  <c r="J6" i="1"/>
  <c r="J3" i="1"/>
</calcChain>
</file>

<file path=xl/sharedStrings.xml><?xml version="1.0" encoding="utf-8"?>
<sst xmlns="http://schemas.openxmlformats.org/spreadsheetml/2006/main" count="24" uniqueCount="18">
  <si>
    <t>Яблоко</t>
  </si>
  <si>
    <t>Апельсин</t>
  </si>
  <si>
    <t>Покупатель 1</t>
  </si>
  <si>
    <t>Покупатель 2</t>
  </si>
  <si>
    <t>Покупатель 3</t>
  </si>
  <si>
    <t>Покупатель 4</t>
  </si>
  <si>
    <t>Склад</t>
  </si>
  <si>
    <t>Приход</t>
  </si>
  <si>
    <t>Покупатель 5</t>
  </si>
  <si>
    <t>Дата</t>
  </si>
  <si>
    <t>Покупатель 6</t>
  </si>
  <si>
    <t>В наличии</t>
  </si>
  <si>
    <t>Цена</t>
  </si>
  <si>
    <t>шт</t>
  </si>
  <si>
    <t>Средняя цена</t>
  </si>
  <si>
    <t>Итого</t>
  </si>
  <si>
    <t>Остаток</t>
  </si>
  <si>
    <t>Всего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</si>
</sst>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M4" sqref="M4"/>
    </sheetView>
  </sheetViews>
  <sheetFormatPr defaultRowHeight="15" x14ac:dyDescent="0.25"/>
  <cols>
    <col min="1" max="1" width="12.140625" style="1" customWidth="1"/>
    <col min="2" max="2" width="15.85546875" style="2" customWidth="1"/>
    <col min="3" max="3" width="11.5703125" style="3" customWidth="1"/>
    <col min="4" max="4" width="12.28515625" style="4" customWidth="1"/>
    <col min="5" max="5" width="9.140625" style="1"/>
    <col min="6" max="6" width="12.5703125" style="2" customWidth="1"/>
    <col min="7" max="7" width="15.85546875" style="3" customWidth="1"/>
    <col min="8" max="8" width="15.85546875" style="15" customWidth="1"/>
    <col min="9" max="9" width="9.140625" style="19"/>
    <col min="10" max="10" width="15.42578125" style="4" customWidth="1"/>
    <col min="11" max="11" width="9.140625" style="3"/>
    <col min="12" max="12" width="10.42578125" style="1" customWidth="1"/>
    <col min="13" max="13" width="18.7109375" style="2" customWidth="1"/>
    <col min="14" max="14" width="14.140625" style="3" customWidth="1"/>
    <col min="15" max="15" width="12.140625" style="4" customWidth="1"/>
    <col min="16" max="16384" width="9.140625" style="1"/>
  </cols>
  <sheetData>
    <row r="1" spans="1:15" s="7" customFormat="1" x14ac:dyDescent="0.25">
      <c r="A1" s="7" t="s">
        <v>9</v>
      </c>
      <c r="B1" s="8"/>
      <c r="C1" s="9" t="s">
        <v>0</v>
      </c>
      <c r="D1" s="10" t="s">
        <v>1</v>
      </c>
      <c r="F1" s="20" t="s">
        <v>7</v>
      </c>
      <c r="G1" s="21"/>
      <c r="H1" s="21"/>
      <c r="I1" s="21"/>
      <c r="J1" s="10"/>
      <c r="M1" s="20" t="s">
        <v>6</v>
      </c>
      <c r="N1" s="21"/>
      <c r="O1" s="22"/>
    </row>
    <row r="2" spans="1:15" s="7" customFormat="1" x14ac:dyDescent="0.25">
      <c r="B2" s="12"/>
      <c r="C2" s="11"/>
      <c r="D2" s="13"/>
      <c r="F2" s="12"/>
      <c r="G2" s="11"/>
      <c r="H2" s="14" t="s">
        <v>12</v>
      </c>
      <c r="I2" s="18" t="s">
        <v>13</v>
      </c>
      <c r="J2" s="13" t="s">
        <v>15</v>
      </c>
      <c r="K2" s="11" t="s">
        <v>16</v>
      </c>
      <c r="M2" s="2"/>
      <c r="N2" s="3" t="s">
        <v>0</v>
      </c>
      <c r="O2" s="4" t="s">
        <v>1</v>
      </c>
    </row>
    <row r="3" spans="1:15" x14ac:dyDescent="0.25">
      <c r="A3" s="5">
        <v>43049</v>
      </c>
      <c r="B3" s="2" t="s">
        <v>2</v>
      </c>
      <c r="C3" s="3">
        <v>1</v>
      </c>
      <c r="F3" s="6">
        <v>43049</v>
      </c>
      <c r="G3" s="3" t="s">
        <v>0</v>
      </c>
      <c r="H3" s="15">
        <v>100</v>
      </c>
      <c r="I3" s="19">
        <v>6</v>
      </c>
      <c r="J3" s="16">
        <f>H3*I3</f>
        <v>600</v>
      </c>
      <c r="K3" s="3">
        <f>MIN(I3,MAX(,SUMIF(G$3:G3,G3,I$3:I3)-SUM(INDEX(C$3:D$99,,MATCH(G3,C$1:D$1,)))))</f>
        <v>0</v>
      </c>
      <c r="M3" s="2" t="s">
        <v>17</v>
      </c>
      <c r="N3" s="3">
        <f>SUMIF($G3:$G99,N$2,$I3:$I99)</f>
        <v>26</v>
      </c>
      <c r="O3" s="3">
        <f>SUMIF($G3:$G99,O$2,$I3:$I99)</f>
        <v>20</v>
      </c>
    </row>
    <row r="4" spans="1:15" x14ac:dyDescent="0.25">
      <c r="A4" s="5">
        <v>43049</v>
      </c>
      <c r="B4" s="2" t="s">
        <v>3</v>
      </c>
      <c r="C4" s="3">
        <v>2</v>
      </c>
      <c r="D4" s="4">
        <v>3</v>
      </c>
      <c r="F4" s="6">
        <v>43049</v>
      </c>
      <c r="G4" s="3" t="s">
        <v>1</v>
      </c>
      <c r="H4" s="15">
        <v>110</v>
      </c>
      <c r="I4" s="19">
        <v>15</v>
      </c>
      <c r="J4" s="16">
        <f t="shared" ref="J4:J6" si="0">H4*I4</f>
        <v>1650</v>
      </c>
      <c r="K4" s="3">
        <f>MIN(I4,MAX(,SUMIF(G$3:G4,G4,I$3:I4)-SUM(INDEX(C$3:D$99,,MATCH(G4,C$1:D$1,)))))</f>
        <v>2</v>
      </c>
      <c r="M4" s="2" t="s">
        <v>14</v>
      </c>
      <c r="N4" s="17">
        <f>SUMPRODUCT(($G3:$G99=N2)*$H3:$H99*$K3:$K99)/N5</f>
        <v>200</v>
      </c>
      <c r="O4" s="17">
        <f>SUMPRODUCT(($G3:$G99=O2)*$H3:$H99*$K3:$K99)/O5</f>
        <v>188.57142857142858</v>
      </c>
    </row>
    <row r="5" spans="1:15" x14ac:dyDescent="0.25">
      <c r="A5" s="5">
        <v>43049</v>
      </c>
      <c r="B5" s="2" t="s">
        <v>4</v>
      </c>
      <c r="C5" s="3">
        <v>2</v>
      </c>
      <c r="D5" s="4">
        <v>4</v>
      </c>
      <c r="F5" s="6">
        <v>43050</v>
      </c>
      <c r="G5" s="3" t="s">
        <v>0</v>
      </c>
      <c r="H5" s="15">
        <v>200</v>
      </c>
      <c r="I5" s="19">
        <v>20</v>
      </c>
      <c r="J5" s="16">
        <f>H5*I5</f>
        <v>4000</v>
      </c>
      <c r="K5" s="3">
        <f>MIN(I5,MAX(,SUMIF(G$3:G5,G5,I$3:I5)-SUM(INDEX(C$3:D$99,,MATCH(G5,C$1:D$1,)))))</f>
        <v>13</v>
      </c>
      <c r="M5" s="2" t="s">
        <v>11</v>
      </c>
      <c r="N5" s="3">
        <f>SUMIF($G3:$G99,N$2,$K3:$K99)</f>
        <v>13</v>
      </c>
      <c r="O5" s="3">
        <f>SUMIF($G3:$G99,O$2,$K3:$K99)</f>
        <v>7</v>
      </c>
    </row>
    <row r="6" spans="1:15" x14ac:dyDescent="0.25">
      <c r="A6" s="5">
        <v>43049</v>
      </c>
      <c r="B6" s="2" t="s">
        <v>5</v>
      </c>
      <c r="D6" s="4">
        <v>2</v>
      </c>
      <c r="F6" s="6">
        <v>43050</v>
      </c>
      <c r="G6" s="3" t="s">
        <v>1</v>
      </c>
      <c r="H6" s="15">
        <v>220</v>
      </c>
      <c r="I6" s="19">
        <v>5</v>
      </c>
      <c r="J6" s="16">
        <f t="shared" si="0"/>
        <v>1100</v>
      </c>
      <c r="K6" s="3">
        <f>MIN(I6,MAX(,SUMIF(G$3:G6,G6,I$3:I6)-SUM(INDEX(C$3:D$99,,MATCH(G6,C$1:D$1,)))))</f>
        <v>5</v>
      </c>
    </row>
    <row r="7" spans="1:15" x14ac:dyDescent="0.25">
      <c r="A7" s="5">
        <v>43050</v>
      </c>
      <c r="B7" s="2" t="s">
        <v>8</v>
      </c>
      <c r="C7" s="3">
        <v>8</v>
      </c>
      <c r="D7" s="4">
        <v>3</v>
      </c>
    </row>
    <row r="8" spans="1:15" x14ac:dyDescent="0.25">
      <c r="A8" s="5">
        <v>43050</v>
      </c>
      <c r="B8" s="2" t="s">
        <v>10</v>
      </c>
      <c r="D8" s="4">
        <v>1</v>
      </c>
    </row>
  </sheetData>
  <mergeCells count="2">
    <mergeCell ref="M1:O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ELIST</dc:creator>
  <cp:lastModifiedBy>Boroda</cp:lastModifiedBy>
  <dcterms:created xsi:type="dcterms:W3CDTF">2017-11-11T18:15:23Z</dcterms:created>
  <dcterms:modified xsi:type="dcterms:W3CDTF">2017-11-11T21:11:40Z</dcterms:modified>
</cp:coreProperties>
</file>