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bookViews>
    <workbookView xWindow="0" yWindow="0" windowWidth="25200" windowHeight="11985"/>
  </bookViews>
  <sheets>
    <sheet name="Лист1" sheetId="1" r:id="rId1"/>
  </sheets>
  <definedNames>
    <definedName name="_xlnm._FilterDatabase" localSheetId="0" hidden="1">Лист1!$A$1:$N$1</definedName>
  </definedNames>
  <calcPr calcId="152511"/>
  <pivotCaches>
    <pivotCache cacheId="1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" i="1"/>
  <c r="D24" i="1" l="1"/>
  <c r="C24" i="1"/>
</calcChain>
</file>

<file path=xl/sharedStrings.xml><?xml version="1.0" encoding="utf-8"?>
<sst xmlns="http://schemas.openxmlformats.org/spreadsheetml/2006/main" count="84" uniqueCount="25">
  <si>
    <t>Имя</t>
  </si>
  <si>
    <t xml:space="preserve">Пол </t>
  </si>
  <si>
    <t>Категория</t>
  </si>
  <si>
    <t xml:space="preserve">Маша </t>
  </si>
  <si>
    <t>Катя</t>
  </si>
  <si>
    <t>Вася</t>
  </si>
  <si>
    <t>Петя</t>
  </si>
  <si>
    <t>Аня</t>
  </si>
  <si>
    <t>Ж</t>
  </si>
  <si>
    <t>Категория 1</t>
  </si>
  <si>
    <t>Категория 2</t>
  </si>
  <si>
    <t>Категория 3</t>
  </si>
  <si>
    <t>Категория 4</t>
  </si>
  <si>
    <t>М</t>
  </si>
  <si>
    <t>Пол</t>
  </si>
  <si>
    <t xml:space="preserve">Ж </t>
  </si>
  <si>
    <t>Маша</t>
  </si>
  <si>
    <t>К1+K2 в 2019-2025</t>
  </si>
  <si>
    <t>К3+K4 в 2019-2020</t>
  </si>
  <si>
    <t>Сводная таблица</t>
  </si>
  <si>
    <t>Общий итог</t>
  </si>
  <si>
    <t>K1+K2</t>
  </si>
  <si>
    <t>сумма</t>
  </si>
  <si>
    <t>Сумма по полю сумма</t>
  </si>
  <si>
    <t>K3+K4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</si>
</sst>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" refreshedDate="43059.741288657409" createdVersion="5" refreshedVersion="5" minRefreshableVersion="3" recordCount="18">
  <cacheSource type="worksheet">
    <worksheetSource ref="A1:O19" sheet="Лист1"/>
  </cacheSource>
  <cacheFields count="15">
    <cacheField name="Имя" numFmtId="0">
      <sharedItems count="5">
        <s v="Катя"/>
        <s v="Маша "/>
        <s v="Аня"/>
        <s v="Вася"/>
        <s v="Петя"/>
      </sharedItems>
    </cacheField>
    <cacheField name="Пол " numFmtId="0">
      <sharedItems count="2">
        <s v="Ж"/>
        <s v="М"/>
      </sharedItems>
    </cacheField>
    <cacheField name="Категория" numFmtId="0">
      <sharedItems count="6">
        <s v="Категория 1"/>
        <s v="Категория 2"/>
        <s v="Категория 3"/>
        <s v="Категория 4"/>
        <s v="K1+K2" f="1"/>
        <s v="K3+K4" f="1"/>
      </sharedItems>
    </cacheField>
    <cacheField name="2019" numFmtId="0">
      <sharedItems containsSemiMixedTypes="0" containsString="0" containsNumber="1" containsInteger="1" minValue="0" maxValue="8"/>
    </cacheField>
    <cacheField name="2020" numFmtId="0">
      <sharedItems containsSemiMixedTypes="0" containsString="0" containsNumber="1" containsInteger="1" minValue="0" maxValue="8"/>
    </cacheField>
    <cacheField name="2021" numFmtId="0">
      <sharedItems containsSemiMixedTypes="0" containsString="0" containsNumber="1" containsInteger="1" minValue="0" maxValue="34"/>
    </cacheField>
    <cacheField name="2022" numFmtId="0">
      <sharedItems containsSemiMixedTypes="0" containsString="0" containsNumber="1" containsInteger="1" minValue="0" maxValue="8"/>
    </cacheField>
    <cacheField name="2023" numFmtId="0">
      <sharedItems containsSemiMixedTypes="0" containsString="0" containsNumber="1" containsInteger="1" minValue="0" maxValue="56"/>
    </cacheField>
    <cacheField name="2024" numFmtId="0">
      <sharedItems containsSemiMixedTypes="0" containsString="0" containsNumber="1" containsInteger="1" minValue="0" maxValue="8"/>
    </cacheField>
    <cacheField name="2025" numFmtId="0">
      <sharedItems containsSemiMixedTypes="0" containsString="0" containsNumber="1" containsInteger="1" minValue="0" maxValue="34"/>
    </cacheField>
    <cacheField name="2026" numFmtId="0">
      <sharedItems containsSemiMixedTypes="0" containsString="0" containsNumber="1" containsInteger="1" minValue="0" maxValue="88"/>
    </cacheField>
    <cacheField name="2027" numFmtId="0">
      <sharedItems containsSemiMixedTypes="0" containsString="0" containsNumber="1" containsInteger="1" minValue="0" maxValue="88"/>
    </cacheField>
    <cacheField name="2028" numFmtId="0">
      <sharedItems containsSemiMixedTypes="0" containsString="0" containsNumber="1" containsInteger="1" minValue="0" maxValue="73"/>
    </cacheField>
    <cacheField name="2029" numFmtId="0">
      <sharedItems containsSemiMixedTypes="0" containsString="0" containsNumber="1" containsInteger="1" minValue="0" maxValue="88"/>
    </cacheField>
    <cacheField name="сумма" numFmtId="0">
      <sharedItems containsSemiMixedTypes="0" containsString="0" containsNumber="1" containsInteger="1" minValue="2" maxValue="181"/>
    </cacheField>
  </cacheFields>
  <calculatedItems count="2">
    <calculatedItem formula="(Категория['Категория 1']*0.5+Категория['Категория 2']*0.6)/1000">
      <pivotArea cacheIndex="1" outline="0" fieldPosition="0">
        <references count="1">
          <reference field="2" count="1">
            <x v="4"/>
          </reference>
        </references>
      </pivotArea>
    </calculatedItem>
    <calculatedItem formula="Категория['Категория 3'] *2+Категория['Категория 4'] *7">
      <pivotArea cacheIndex="1" outline="0" fieldPosition="0">
        <references count="1">
          <reference field="2" count="1">
            <x v="5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x v="0"/>
    <n v="1"/>
    <n v="0"/>
    <n v="0"/>
    <n v="0"/>
    <n v="0"/>
    <n v="0"/>
    <n v="0"/>
    <n v="0"/>
    <n v="0"/>
    <n v="0"/>
    <n v="7"/>
    <n v="8"/>
  </r>
  <r>
    <x v="0"/>
    <x v="0"/>
    <x v="1"/>
    <n v="0"/>
    <n v="0"/>
    <n v="0"/>
    <n v="0"/>
    <n v="0"/>
    <n v="8"/>
    <n v="0"/>
    <n v="0"/>
    <n v="0"/>
    <n v="0"/>
    <n v="8"/>
    <n v="16"/>
  </r>
  <r>
    <x v="0"/>
    <x v="0"/>
    <x v="2"/>
    <n v="5"/>
    <n v="0"/>
    <n v="0"/>
    <n v="0"/>
    <n v="0"/>
    <n v="0"/>
    <n v="0"/>
    <n v="88"/>
    <n v="88"/>
    <n v="0"/>
    <n v="0"/>
    <n v="181"/>
  </r>
  <r>
    <x v="0"/>
    <x v="0"/>
    <x v="3"/>
    <n v="8"/>
    <n v="6"/>
    <n v="0"/>
    <n v="0"/>
    <n v="43"/>
    <n v="2"/>
    <n v="0"/>
    <n v="0"/>
    <n v="0"/>
    <n v="0"/>
    <n v="0"/>
    <n v="59"/>
  </r>
  <r>
    <x v="1"/>
    <x v="0"/>
    <x v="0"/>
    <n v="8"/>
    <n v="0"/>
    <n v="0"/>
    <n v="4"/>
    <n v="0"/>
    <n v="0"/>
    <n v="0"/>
    <n v="0"/>
    <n v="0"/>
    <n v="2"/>
    <n v="0"/>
    <n v="14"/>
  </r>
  <r>
    <x v="1"/>
    <x v="0"/>
    <x v="1"/>
    <n v="0"/>
    <n v="8"/>
    <n v="0"/>
    <n v="0"/>
    <n v="0"/>
    <n v="0"/>
    <n v="0"/>
    <n v="0"/>
    <n v="0"/>
    <n v="73"/>
    <n v="0"/>
    <n v="81"/>
  </r>
  <r>
    <x v="2"/>
    <x v="0"/>
    <x v="0"/>
    <n v="0"/>
    <n v="0"/>
    <n v="8"/>
    <n v="0"/>
    <n v="8"/>
    <n v="0"/>
    <n v="34"/>
    <n v="0"/>
    <n v="0"/>
    <n v="0"/>
    <n v="0"/>
    <n v="50"/>
  </r>
  <r>
    <x v="2"/>
    <x v="0"/>
    <x v="1"/>
    <n v="4"/>
    <n v="0"/>
    <n v="0"/>
    <n v="0"/>
    <n v="0"/>
    <n v="8"/>
    <n v="0"/>
    <n v="2"/>
    <n v="0"/>
    <n v="0"/>
    <n v="0"/>
    <n v="14"/>
  </r>
  <r>
    <x v="2"/>
    <x v="0"/>
    <x v="2"/>
    <n v="0"/>
    <n v="0"/>
    <n v="34"/>
    <n v="0"/>
    <n v="0"/>
    <n v="0"/>
    <n v="0"/>
    <n v="0"/>
    <n v="8"/>
    <n v="0"/>
    <n v="5"/>
    <n v="47"/>
  </r>
  <r>
    <x v="2"/>
    <x v="0"/>
    <x v="3"/>
    <n v="0"/>
    <n v="0"/>
    <n v="0"/>
    <n v="0"/>
    <n v="56"/>
    <n v="8"/>
    <n v="0"/>
    <n v="8"/>
    <n v="0"/>
    <n v="0"/>
    <n v="0"/>
    <n v="72"/>
  </r>
  <r>
    <x v="3"/>
    <x v="1"/>
    <x v="0"/>
    <n v="4"/>
    <n v="4"/>
    <n v="0"/>
    <n v="4"/>
    <n v="0"/>
    <n v="0"/>
    <n v="0"/>
    <n v="0"/>
    <n v="8"/>
    <n v="0"/>
    <n v="88"/>
    <n v="108"/>
  </r>
  <r>
    <x v="3"/>
    <x v="1"/>
    <x v="1"/>
    <n v="0"/>
    <n v="0"/>
    <n v="0"/>
    <n v="0"/>
    <n v="0"/>
    <n v="0"/>
    <n v="2"/>
    <n v="0"/>
    <n v="8"/>
    <n v="0"/>
    <n v="0"/>
    <n v="10"/>
  </r>
  <r>
    <x v="3"/>
    <x v="1"/>
    <x v="2"/>
    <n v="2"/>
    <n v="4"/>
    <n v="0"/>
    <n v="0"/>
    <n v="0"/>
    <n v="0"/>
    <n v="0"/>
    <n v="0"/>
    <n v="0"/>
    <n v="3"/>
    <n v="0"/>
    <n v="9"/>
  </r>
  <r>
    <x v="3"/>
    <x v="1"/>
    <x v="3"/>
    <n v="0"/>
    <n v="0"/>
    <n v="0"/>
    <n v="8"/>
    <n v="0"/>
    <n v="0"/>
    <n v="0"/>
    <n v="0"/>
    <n v="0"/>
    <n v="0"/>
    <n v="8"/>
    <n v="16"/>
  </r>
  <r>
    <x v="4"/>
    <x v="1"/>
    <x v="0"/>
    <n v="0"/>
    <n v="0"/>
    <n v="0"/>
    <n v="0"/>
    <n v="0"/>
    <n v="0"/>
    <n v="0"/>
    <n v="0"/>
    <n v="2"/>
    <n v="0"/>
    <n v="0"/>
    <n v="2"/>
  </r>
  <r>
    <x v="4"/>
    <x v="1"/>
    <x v="1"/>
    <n v="0"/>
    <n v="0"/>
    <n v="0"/>
    <n v="6"/>
    <n v="0"/>
    <n v="0"/>
    <n v="0"/>
    <n v="0"/>
    <n v="0"/>
    <n v="0"/>
    <n v="65"/>
    <n v="71"/>
  </r>
  <r>
    <x v="4"/>
    <x v="1"/>
    <x v="2"/>
    <n v="0"/>
    <n v="7"/>
    <n v="0"/>
    <n v="6"/>
    <n v="0"/>
    <n v="0"/>
    <n v="5"/>
    <n v="0"/>
    <n v="0"/>
    <n v="0"/>
    <n v="0"/>
    <n v="18"/>
  </r>
  <r>
    <x v="4"/>
    <x v="1"/>
    <x v="3"/>
    <n v="0"/>
    <n v="0"/>
    <n v="0"/>
    <n v="8"/>
    <n v="0"/>
    <n v="0"/>
    <n v="0"/>
    <n v="2"/>
    <n v="0"/>
    <n v="8"/>
    <n v="8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4" applyNumberFormats="0" applyBorderFormats="0" applyFontFormats="0" applyPatternFormats="0" applyAlignmentFormats="0" applyWidthHeightFormats="1" dataCaption="Значения" updatedVersion="5" minRefreshableVersion="3" colGrandTotals="0" itemPrintTitles="1" createdVersion="5" indent="0" compact="0" compactData="0" multipleFieldFilters="0">
  <location ref="G23:J30" firstHeaderRow="1" firstDataRow="2" firstDataCol="2"/>
  <pivotFields count="15">
    <pivotField axis="axisRow" compact="0" outline="0" showAll="0" measureFilter="1" defaultSubtotal="0">
      <items count="5">
        <item x="2"/>
        <item x="3"/>
        <item x="0"/>
        <item x="1"/>
        <item x="4"/>
      </items>
    </pivotField>
    <pivotField axis="axisRow" compact="0" outline="0" showAll="0" defaultSubtotal="0">
      <items count="2">
        <item x="0"/>
        <item x="1"/>
      </items>
    </pivotField>
    <pivotField axis="axisCol" compact="0" outline="0" showAll="0" defaultSubtotal="0">
      <items count="6">
        <item h="1" x="0"/>
        <item h="1" x="1"/>
        <item h="1" x="2"/>
        <item h="1" x="3"/>
        <item f="1" x="4"/>
        <item f="1"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0"/>
  </rowFields>
  <rowItems count="6">
    <i>
      <x/>
      <x/>
    </i>
    <i r="1">
      <x v="2"/>
    </i>
    <i r="1">
      <x v="3"/>
    </i>
    <i>
      <x v="1"/>
      <x v="1"/>
    </i>
    <i r="1">
      <x v="4"/>
    </i>
    <i t="grand">
      <x/>
    </i>
  </rowItems>
  <colFields count="1">
    <field x="2"/>
  </colFields>
  <colItems count="2">
    <i>
      <x v="4"/>
    </i>
    <i>
      <x v="5"/>
    </i>
  </colItems>
  <dataFields count="1">
    <dataField name="Сумма по полю сумма" fld="14" baseField="0" baseItem="0"/>
  </dataFields>
  <pivotTableStyleInfo name="PivotStyleLight16" showRowHeaders="1" showColHeaders="1" showRowStripes="0" showColStripes="0" showLastColumn="1"/>
  <filters count="1">
    <filter fld="0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H25" sqref="H25"/>
    </sheetView>
  </sheetViews>
  <sheetFormatPr defaultRowHeight="15" x14ac:dyDescent="0.25"/>
  <cols>
    <col min="3" max="3" width="23.7109375" customWidth="1"/>
    <col min="4" max="4" width="20.85546875" customWidth="1"/>
    <col min="7" max="7" width="17.28515625" bestFit="1" customWidth="1"/>
    <col min="8" max="8" width="11" customWidth="1"/>
    <col min="9" max="9" width="10.5703125" customWidth="1"/>
    <col min="10" max="10" width="10.140625" customWidth="1"/>
    <col min="11" max="11" width="11.85546875" customWidth="1"/>
    <col min="12" max="12" width="12.5703125" customWidth="1"/>
    <col min="13" max="13" width="12.5703125" bestFit="1" customWidth="1"/>
    <col min="14" max="14" width="11.85546875" bestFit="1" customWidth="1"/>
  </cols>
  <sheetData>
    <row r="1" spans="1:15" s="1" customFormat="1" x14ac:dyDescent="0.25">
      <c r="A1" s="2" t="s">
        <v>0</v>
      </c>
      <c r="B1" s="2" t="s">
        <v>1</v>
      </c>
      <c r="C1" s="2" t="s">
        <v>2</v>
      </c>
      <c r="D1" s="2">
        <v>2019</v>
      </c>
      <c r="E1" s="2">
        <v>2020</v>
      </c>
      <c r="F1" s="2">
        <v>2021</v>
      </c>
      <c r="G1" s="2">
        <v>2022</v>
      </c>
      <c r="H1" s="2">
        <v>2023</v>
      </c>
      <c r="I1" s="2">
        <v>2024</v>
      </c>
      <c r="J1" s="2">
        <v>2025</v>
      </c>
      <c r="K1" s="2">
        <v>2026</v>
      </c>
      <c r="L1" s="2">
        <v>2027</v>
      </c>
      <c r="M1" s="2">
        <v>2028</v>
      </c>
      <c r="N1" s="2">
        <v>2029</v>
      </c>
      <c r="O1" s="1" t="s">
        <v>22</v>
      </c>
    </row>
    <row r="2" spans="1:15" x14ac:dyDescent="0.25">
      <c r="A2" s="3" t="s">
        <v>4</v>
      </c>
      <c r="B2" s="3" t="s">
        <v>8</v>
      </c>
      <c r="C2" s="3" t="s">
        <v>9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7</v>
      </c>
      <c r="O2">
        <f>SUM(D2:N2)</f>
        <v>8</v>
      </c>
    </row>
    <row r="3" spans="1:15" x14ac:dyDescent="0.25">
      <c r="A3" s="3" t="s">
        <v>4</v>
      </c>
      <c r="B3" s="3" t="s">
        <v>8</v>
      </c>
      <c r="C3" s="3" t="s">
        <v>10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8</v>
      </c>
      <c r="J3" s="3">
        <v>0</v>
      </c>
      <c r="K3" s="3">
        <v>0</v>
      </c>
      <c r="L3" s="3">
        <v>0</v>
      </c>
      <c r="M3" s="3">
        <v>0</v>
      </c>
      <c r="N3" s="3">
        <v>8</v>
      </c>
      <c r="O3">
        <f t="shared" ref="O3:O19" si="0">SUM(D3:N3)</f>
        <v>16</v>
      </c>
    </row>
    <row r="4" spans="1:15" x14ac:dyDescent="0.25">
      <c r="A4" s="3" t="s">
        <v>4</v>
      </c>
      <c r="B4" s="3" t="s">
        <v>8</v>
      </c>
      <c r="C4" s="3" t="s">
        <v>11</v>
      </c>
      <c r="D4" s="3">
        <v>5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88</v>
      </c>
      <c r="L4" s="3">
        <v>88</v>
      </c>
      <c r="M4" s="3">
        <v>0</v>
      </c>
      <c r="N4" s="3">
        <v>0</v>
      </c>
      <c r="O4">
        <f t="shared" si="0"/>
        <v>181</v>
      </c>
    </row>
    <row r="5" spans="1:15" x14ac:dyDescent="0.25">
      <c r="A5" s="3" t="s">
        <v>4</v>
      </c>
      <c r="B5" s="3" t="s">
        <v>8</v>
      </c>
      <c r="C5" s="3" t="s">
        <v>12</v>
      </c>
      <c r="D5" s="3">
        <v>8</v>
      </c>
      <c r="E5" s="3">
        <v>6</v>
      </c>
      <c r="F5" s="3">
        <v>0</v>
      </c>
      <c r="G5" s="3">
        <v>0</v>
      </c>
      <c r="H5" s="3">
        <v>43</v>
      </c>
      <c r="I5" s="3">
        <v>2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>
        <f t="shared" si="0"/>
        <v>59</v>
      </c>
    </row>
    <row r="6" spans="1:15" x14ac:dyDescent="0.25">
      <c r="A6" s="3" t="s">
        <v>3</v>
      </c>
      <c r="B6" s="3" t="s">
        <v>8</v>
      </c>
      <c r="C6" s="3" t="s">
        <v>9</v>
      </c>
      <c r="D6" s="3">
        <v>8</v>
      </c>
      <c r="E6" s="3">
        <v>0</v>
      </c>
      <c r="F6" s="3">
        <v>0</v>
      </c>
      <c r="G6" s="3">
        <v>4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>
        <f t="shared" si="0"/>
        <v>14</v>
      </c>
    </row>
    <row r="7" spans="1:15" x14ac:dyDescent="0.25">
      <c r="A7" s="3" t="s">
        <v>3</v>
      </c>
      <c r="B7" s="3" t="s">
        <v>8</v>
      </c>
      <c r="C7" s="3" t="s">
        <v>10</v>
      </c>
      <c r="D7" s="3">
        <v>0</v>
      </c>
      <c r="E7" s="3">
        <v>8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73</v>
      </c>
      <c r="N7" s="3">
        <v>0</v>
      </c>
      <c r="O7">
        <f t="shared" si="0"/>
        <v>81</v>
      </c>
    </row>
    <row r="8" spans="1:15" x14ac:dyDescent="0.25">
      <c r="A8" s="3" t="s">
        <v>7</v>
      </c>
      <c r="B8" s="3" t="s">
        <v>8</v>
      </c>
      <c r="C8" s="3" t="s">
        <v>9</v>
      </c>
      <c r="D8" s="3">
        <v>0</v>
      </c>
      <c r="E8" s="3">
        <v>0</v>
      </c>
      <c r="F8" s="3">
        <v>8</v>
      </c>
      <c r="G8" s="3">
        <v>0</v>
      </c>
      <c r="H8" s="3">
        <v>8</v>
      </c>
      <c r="I8" s="3">
        <v>0</v>
      </c>
      <c r="J8" s="3">
        <v>34</v>
      </c>
      <c r="K8" s="3">
        <v>0</v>
      </c>
      <c r="L8" s="3">
        <v>0</v>
      </c>
      <c r="M8" s="3">
        <v>0</v>
      </c>
      <c r="N8" s="3">
        <v>0</v>
      </c>
      <c r="O8">
        <f t="shared" si="0"/>
        <v>50</v>
      </c>
    </row>
    <row r="9" spans="1:15" x14ac:dyDescent="0.25">
      <c r="A9" s="3" t="s">
        <v>7</v>
      </c>
      <c r="B9" s="3" t="s">
        <v>8</v>
      </c>
      <c r="C9" s="3" t="s">
        <v>10</v>
      </c>
      <c r="D9" s="3">
        <v>4</v>
      </c>
      <c r="E9" s="3">
        <v>0</v>
      </c>
      <c r="F9" s="3">
        <v>0</v>
      </c>
      <c r="G9" s="3">
        <v>0</v>
      </c>
      <c r="H9" s="3">
        <v>0</v>
      </c>
      <c r="I9" s="3">
        <v>8</v>
      </c>
      <c r="J9" s="3">
        <v>0</v>
      </c>
      <c r="K9" s="3">
        <v>2</v>
      </c>
      <c r="L9" s="3">
        <v>0</v>
      </c>
      <c r="M9" s="3">
        <v>0</v>
      </c>
      <c r="N9" s="3">
        <v>0</v>
      </c>
      <c r="O9">
        <f t="shared" si="0"/>
        <v>14</v>
      </c>
    </row>
    <row r="10" spans="1:15" x14ac:dyDescent="0.25">
      <c r="A10" s="3" t="s">
        <v>7</v>
      </c>
      <c r="B10" s="3" t="s">
        <v>8</v>
      </c>
      <c r="C10" s="3" t="s">
        <v>11</v>
      </c>
      <c r="D10" s="3">
        <v>0</v>
      </c>
      <c r="E10" s="3">
        <v>0</v>
      </c>
      <c r="F10" s="3">
        <v>34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8</v>
      </c>
      <c r="M10" s="3">
        <v>0</v>
      </c>
      <c r="N10" s="3">
        <v>5</v>
      </c>
      <c r="O10">
        <f t="shared" si="0"/>
        <v>47</v>
      </c>
    </row>
    <row r="11" spans="1:15" x14ac:dyDescent="0.25">
      <c r="A11" s="3" t="s">
        <v>7</v>
      </c>
      <c r="B11" s="3" t="s">
        <v>8</v>
      </c>
      <c r="C11" s="3" t="s">
        <v>12</v>
      </c>
      <c r="D11" s="3">
        <v>0</v>
      </c>
      <c r="E11" s="3">
        <v>0</v>
      </c>
      <c r="F11" s="3">
        <v>0</v>
      </c>
      <c r="G11" s="3">
        <v>0</v>
      </c>
      <c r="H11" s="3">
        <v>56</v>
      </c>
      <c r="I11" s="3">
        <v>8</v>
      </c>
      <c r="J11" s="3">
        <v>0</v>
      </c>
      <c r="K11" s="3">
        <v>8</v>
      </c>
      <c r="L11" s="3">
        <v>0</v>
      </c>
      <c r="M11" s="3">
        <v>0</v>
      </c>
      <c r="N11" s="3">
        <v>0</v>
      </c>
      <c r="O11">
        <f t="shared" si="0"/>
        <v>72</v>
      </c>
    </row>
    <row r="12" spans="1:15" x14ac:dyDescent="0.25">
      <c r="A12" s="3" t="s">
        <v>5</v>
      </c>
      <c r="B12" s="3" t="s">
        <v>13</v>
      </c>
      <c r="C12" s="3" t="s">
        <v>9</v>
      </c>
      <c r="D12" s="3">
        <v>4</v>
      </c>
      <c r="E12" s="3">
        <v>4</v>
      </c>
      <c r="F12" s="3">
        <v>0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8</v>
      </c>
      <c r="M12" s="3">
        <v>0</v>
      </c>
      <c r="N12" s="3">
        <v>88</v>
      </c>
      <c r="O12">
        <f t="shared" si="0"/>
        <v>108</v>
      </c>
    </row>
    <row r="13" spans="1:15" x14ac:dyDescent="0.25">
      <c r="A13" s="3" t="s">
        <v>5</v>
      </c>
      <c r="B13" s="3" t="s">
        <v>13</v>
      </c>
      <c r="C13" s="3" t="s">
        <v>10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8</v>
      </c>
      <c r="M13" s="3">
        <v>0</v>
      </c>
      <c r="N13" s="3">
        <v>0</v>
      </c>
      <c r="O13">
        <f t="shared" si="0"/>
        <v>10</v>
      </c>
    </row>
    <row r="14" spans="1:15" x14ac:dyDescent="0.25">
      <c r="A14" s="3" t="s">
        <v>5</v>
      </c>
      <c r="B14" s="3" t="s">
        <v>13</v>
      </c>
      <c r="C14" s="3" t="s">
        <v>11</v>
      </c>
      <c r="D14" s="3">
        <v>2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0</v>
      </c>
      <c r="O14">
        <f t="shared" si="0"/>
        <v>9</v>
      </c>
    </row>
    <row r="15" spans="1:15" x14ac:dyDescent="0.25">
      <c r="A15" s="3" t="s">
        <v>5</v>
      </c>
      <c r="B15" s="3" t="s">
        <v>13</v>
      </c>
      <c r="C15" s="3" t="s">
        <v>12</v>
      </c>
      <c r="D15" s="3">
        <v>0</v>
      </c>
      <c r="E15" s="3">
        <v>0</v>
      </c>
      <c r="F15" s="3">
        <v>0</v>
      </c>
      <c r="G15" s="3">
        <v>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8</v>
      </c>
      <c r="O15">
        <f t="shared" si="0"/>
        <v>16</v>
      </c>
    </row>
    <row r="16" spans="1:15" x14ac:dyDescent="0.25">
      <c r="A16" s="3" t="s">
        <v>6</v>
      </c>
      <c r="B16" s="3" t="s">
        <v>13</v>
      </c>
      <c r="C16" s="3" t="s">
        <v>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>
        <f t="shared" si="0"/>
        <v>2</v>
      </c>
    </row>
    <row r="17" spans="1:15" x14ac:dyDescent="0.25">
      <c r="A17" s="3" t="s">
        <v>6</v>
      </c>
      <c r="B17" s="3" t="s">
        <v>13</v>
      </c>
      <c r="C17" s="3" t="s">
        <v>10</v>
      </c>
      <c r="D17" s="3">
        <v>0</v>
      </c>
      <c r="E17" s="3">
        <v>0</v>
      </c>
      <c r="F17" s="3">
        <v>0</v>
      </c>
      <c r="G17" s="3">
        <v>6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65</v>
      </c>
      <c r="O17">
        <f t="shared" si="0"/>
        <v>71</v>
      </c>
    </row>
    <row r="18" spans="1:15" x14ac:dyDescent="0.25">
      <c r="A18" s="3" t="s">
        <v>6</v>
      </c>
      <c r="B18" s="3" t="s">
        <v>13</v>
      </c>
      <c r="C18" s="3" t="s">
        <v>11</v>
      </c>
      <c r="D18" s="3">
        <v>0</v>
      </c>
      <c r="E18" s="3">
        <v>7</v>
      </c>
      <c r="F18" s="3">
        <v>0</v>
      </c>
      <c r="G18" s="3">
        <v>6</v>
      </c>
      <c r="H18" s="3">
        <v>0</v>
      </c>
      <c r="I18" s="3">
        <v>0</v>
      </c>
      <c r="J18" s="3">
        <v>5</v>
      </c>
      <c r="K18" s="3">
        <v>0</v>
      </c>
      <c r="L18" s="3">
        <v>0</v>
      </c>
      <c r="M18" s="3">
        <v>0</v>
      </c>
      <c r="N18" s="3">
        <v>0</v>
      </c>
      <c r="O18">
        <f t="shared" si="0"/>
        <v>18</v>
      </c>
    </row>
    <row r="19" spans="1:15" x14ac:dyDescent="0.25">
      <c r="A19" s="3" t="s">
        <v>6</v>
      </c>
      <c r="B19" s="3" t="s">
        <v>13</v>
      </c>
      <c r="C19" s="3" t="s">
        <v>12</v>
      </c>
      <c r="D19" s="3">
        <v>0</v>
      </c>
      <c r="E19" s="3">
        <v>0</v>
      </c>
      <c r="F19" s="3">
        <v>0</v>
      </c>
      <c r="G19" s="3">
        <v>8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8</v>
      </c>
      <c r="N19" s="3">
        <v>8</v>
      </c>
      <c r="O19">
        <f t="shared" si="0"/>
        <v>26</v>
      </c>
    </row>
    <row r="22" spans="1:15" x14ac:dyDescent="0.25">
      <c r="A22" t="s">
        <v>19</v>
      </c>
    </row>
    <row r="23" spans="1:15" x14ac:dyDescent="0.25">
      <c r="A23" s="3" t="s">
        <v>14</v>
      </c>
      <c r="B23" s="3" t="s">
        <v>0</v>
      </c>
      <c r="C23" s="3" t="s">
        <v>17</v>
      </c>
      <c r="D23" s="3" t="s">
        <v>18</v>
      </c>
      <c r="G23" s="4" t="s">
        <v>23</v>
      </c>
      <c r="I23" s="4" t="s">
        <v>2</v>
      </c>
    </row>
    <row r="24" spans="1:15" x14ac:dyDescent="0.25">
      <c r="A24" s="3" t="s">
        <v>15</v>
      </c>
      <c r="B24" s="3" t="s">
        <v>4</v>
      </c>
      <c r="C24" s="3">
        <f>(SUM(D2:N2)*0.5+SUM(D3:N3)*0.6)/1000</f>
        <v>1.3599999999999999E-2</v>
      </c>
      <c r="D24" s="3">
        <f>SUM(D4:N4)*2+SUM(D5:N5)*7</f>
        <v>775</v>
      </c>
      <c r="G24" s="4" t="s">
        <v>1</v>
      </c>
      <c r="H24" s="4" t="s">
        <v>0</v>
      </c>
      <c r="I24" t="s">
        <v>21</v>
      </c>
      <c r="J24" t="s">
        <v>24</v>
      </c>
    </row>
    <row r="25" spans="1:15" x14ac:dyDescent="0.25">
      <c r="A25" s="3"/>
      <c r="B25" s="3" t="s">
        <v>16</v>
      </c>
      <c r="C25" s="3"/>
      <c r="D25" s="3"/>
      <c r="G25" t="s">
        <v>8</v>
      </c>
      <c r="H25" t="s">
        <v>7</v>
      </c>
      <c r="I25" s="5">
        <v>3.3399999999999999E-2</v>
      </c>
      <c r="J25" s="5">
        <v>598</v>
      </c>
    </row>
    <row r="26" spans="1:15" x14ac:dyDescent="0.25">
      <c r="A26" s="3"/>
      <c r="B26" s="3" t="s">
        <v>7</v>
      </c>
      <c r="C26" s="3"/>
      <c r="D26" s="3"/>
      <c r="H26" t="s">
        <v>4</v>
      </c>
      <c r="I26" s="5">
        <v>1.3599999999999999E-2</v>
      </c>
      <c r="J26" s="5">
        <v>775</v>
      </c>
    </row>
    <row r="27" spans="1:15" x14ac:dyDescent="0.25">
      <c r="A27" s="3" t="s">
        <v>13</v>
      </c>
      <c r="B27" s="3" t="s">
        <v>5</v>
      </c>
      <c r="C27" s="3"/>
      <c r="D27" s="3"/>
      <c r="H27" t="s">
        <v>3</v>
      </c>
      <c r="I27" s="5">
        <v>5.5600000000000004E-2</v>
      </c>
      <c r="J27" s="5">
        <v>0</v>
      </c>
    </row>
    <row r="28" spans="1:15" x14ac:dyDescent="0.25">
      <c r="A28" s="3"/>
      <c r="B28" s="3" t="s">
        <v>6</v>
      </c>
      <c r="C28" s="3"/>
      <c r="D28" s="3"/>
      <c r="G28" t="s">
        <v>13</v>
      </c>
      <c r="H28" t="s">
        <v>5</v>
      </c>
      <c r="I28" s="5">
        <v>0.06</v>
      </c>
      <c r="J28" s="5">
        <v>130</v>
      </c>
    </row>
    <row r="29" spans="1:15" x14ac:dyDescent="0.25">
      <c r="H29" t="s">
        <v>6</v>
      </c>
      <c r="I29" s="5">
        <v>4.36E-2</v>
      </c>
      <c r="J29" s="5">
        <v>218</v>
      </c>
    </row>
    <row r="30" spans="1:15" x14ac:dyDescent="0.25">
      <c r="G30" t="s">
        <v>20</v>
      </c>
      <c r="I30" s="5">
        <v>0.20619999999999999</v>
      </c>
      <c r="J30" s="5">
        <v>1721</v>
      </c>
    </row>
  </sheetData>
  <autoFilter ref="A1:N1">
    <sortState ref="A2:N7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Yunusova, Dinara</dc:creator>
  <cp:lastModifiedBy>Elena</cp:lastModifiedBy>
  <dcterms:created xsi:type="dcterms:W3CDTF">2017-11-20T13:42:30Z</dcterms:created>
  <dcterms:modified xsi:type="dcterms:W3CDTF">2017-11-20T14:51:18Z</dcterms:modified>
</cp:coreProperties>
</file>