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230" tabRatio="496" activeTab="0"/>
  </bookViews>
  <sheets>
    <sheet name="Лист1" sheetId="1" r:id="rId1"/>
    <sheet name="из лист 1" sheetId="2" r:id="rId2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<sst xmlns="http://schemas.openxmlformats.org/spreadsheetml/2006/main" count="210" uniqueCount="73">
  <si>
    <t>#</t>
  </si>
  <si>
    <t>Столбец1</t>
  </si>
  <si>
    <t>когда</t>
  </si>
  <si>
    <t>Столбец5</t>
  </si>
  <si>
    <t>Столбец4</t>
  </si>
  <si>
    <t>1</t>
  </si>
  <si>
    <t>2</t>
  </si>
  <si>
    <t>mon</t>
  </si>
  <si>
    <t>tue</t>
  </si>
  <si>
    <t>wed</t>
  </si>
  <si>
    <t>thu</t>
  </si>
  <si>
    <t>fri</t>
  </si>
  <si>
    <t>sa</t>
  </si>
  <si>
    <t>su</t>
  </si>
  <si>
    <t>Столбец2</t>
  </si>
  <si>
    <t>Столбец3</t>
  </si>
  <si>
    <t>Столбец7</t>
  </si>
  <si>
    <t>Столбец8</t>
  </si>
  <si>
    <t>Столбец9</t>
  </si>
  <si>
    <t>Столбец10</t>
  </si>
  <si>
    <t>Столбец11</t>
  </si>
  <si>
    <t>6</t>
  </si>
  <si>
    <t>7</t>
  </si>
  <si>
    <t>5</t>
  </si>
  <si>
    <t>Столбец12</t>
  </si>
  <si>
    <t>Столбец13</t>
  </si>
  <si>
    <t>3</t>
  </si>
  <si>
    <t>Столбец14</t>
  </si>
  <si>
    <t>Столбец6</t>
  </si>
  <si>
    <t>Столбец15</t>
  </si>
  <si>
    <t>Итог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</si>
  <si>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</si>
  <si>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</si>
  <si>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</si>
  <si>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</si>
  <si>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</si>
  <si>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</si>
  <si>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</si>
  <si>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</si>
  <si>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</si>
  <si>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</si>
  <si>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</si>
  <si>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Столбец172</t>
  </si>
  <si>
    <t>4</t>
  </si>
  <si>
    <t>сентябрь</t>
  </si>
  <si>
    <t>октябрь</t>
  </si>
  <si>
    <t>вт</t>
  </si>
  <si>
    <t>ср</t>
  </si>
  <si>
    <t>чт</t>
  </si>
  <si>
    <t>пт</t>
  </si>
  <si>
    <t>сб</t>
  </si>
  <si>
    <t>вс</t>
  </si>
  <si>
    <t>пн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</si>
  <si>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</si>
  <si>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</si>
  <si>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</si>
  <si>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</si>
  <si>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</si>
  <si>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</si>
  <si>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</si>
  <si>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Столбец122</t>
  </si>
  <si>
    <t>Столбец222</t>
  </si>
  <si>
    <t>интервал</t>
  </si>
  <si>
    <t>день недели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</si>
  <si>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</si>
  <si>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</si>
  <si>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</si>
  <si>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</si>
  <si>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</si>
  <si>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</si>
  <si>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</si>
  <si>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2-1-a-1-3</t>
  </si>
  <si>
    <t>ПРИТ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</si>
</sst>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0" fontId="0" fillId="33" borderId="0" xfId="0" applyNumberFormat="1" applyFill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2" borderId="0" xfId="0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center" vertical="top"/>
    </xf>
    <xf numFmtId="0" fontId="0" fillId="12" borderId="0" xfId="0" applyNumberFormat="1" applyFill="1" applyAlignment="1">
      <alignment horizontal="center" vertical="top"/>
    </xf>
    <xf numFmtId="0" fontId="0" fillId="12" borderId="0" xfId="0" applyNumberForma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34" borderId="0" xfId="0" applyFill="1" applyAlignment="1">
      <alignment/>
    </xf>
    <xf numFmtId="0" fontId="43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0" fillId="36" borderId="0" xfId="0" applyNumberFormat="1" applyFill="1" applyAlignment="1">
      <alignment horizontal="center" vertical="top"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49" fontId="0" fillId="33" borderId="0" xfId="0" applyNumberForma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36" borderId="0" xfId="0" applyNumberFormat="1" applyFill="1" applyAlignment="1">
      <alignment horizontal="left" vertical="top"/>
    </xf>
    <xf numFmtId="49" fontId="0" fillId="12" borderId="0" xfId="0" applyNumberFormat="1" applyFill="1" applyAlignment="1">
      <alignment horizontal="left" vertical="top"/>
    </xf>
    <xf numFmtId="49" fontId="0" fillId="36" borderId="0" xfId="0" applyNumberFormat="1" applyFill="1" applyAlignment="1">
      <alignment horizontal="left" vertical="top"/>
    </xf>
    <xf numFmtId="0" fontId="0" fillId="12" borderId="0" xfId="0" applyFill="1" applyBorder="1" applyAlignment="1">
      <alignment horizontal="center" vertical="top"/>
    </xf>
    <xf numFmtId="0" fontId="20" fillId="12" borderId="0" xfId="0" applyNumberFormat="1" applyFont="1" applyFill="1" applyAlignment="1">
      <alignment horizontal="center" vertical="top"/>
    </xf>
    <xf numFmtId="0" fontId="0" fillId="0" borderId="0" xfId="0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rgb="FFC00000"/>
      </font>
      <fill>
        <patternFill>
          <bgColor theme="5" tint="0.3999499976634979"/>
        </patternFill>
      </fill>
    </dxf>
    <dxf>
      <font>
        <color theme="6" tint="-0.4999699890613556"/>
      </font>
      <fill>
        <patternFill>
          <bgColor rgb="FF92D050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00B05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  <dxf>
      <font>
        <color rgb="FF00B050"/>
      </font>
      <fill>
        <patternFill>
          <bgColor rgb="FF92D050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color theme="6" tint="-0.4999699890613556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58" name="Таблица358" displayName="Таблица358" ref="C3:AL10" comment="" totalsRowCount="1">
  <autoFilter ref="C3:AL10"/>
  <tableColumns count="36">
    <tableColumn id="1" name="Столбец1"/>
    <tableColumn id="2" name="Столбец2"/>
    <tableColumn id="3" name="Столбец3" totalsRowFunction="sum"/>
    <tableColumn id="4" name="Столбец4" totalsRowFunction="sum"/>
    <tableColumn id="5" name="Столбец5" totalsRowFunction="sum"/>
    <tableColumn id="6" name="Столбец6" totalsRowFunction="sum"/>
    <tableColumn id="7" name="Столбец7" totalsRowFunction="sum"/>
    <tableColumn id="8" name="Столбец8" totalsRowFunction="sum"/>
    <tableColumn id="9" name="Столбец9" totalsRowFunction="sum"/>
    <tableColumn id="10" name="Столбец10" totalsRowFunction="sum"/>
    <tableColumn id="11" name="Столбец11" totalsRowFunction="sum"/>
    <tableColumn id="12" name="Столбец12" totalsRowFunction="sum"/>
    <tableColumn id="36" name="Столбец122"/>
    <tableColumn id="13" name="Столбец13" totalsRowFunction="sum"/>
    <tableColumn id="14" name="Столбец14" totalsRowFunction="sum"/>
    <tableColumn id="15" name="Столбец15" totalsRowFunction="sum"/>
    <tableColumn id="16" name="Столбец16" totalsRowFunction="sum"/>
    <tableColumn id="17" name="Столбец17" totalsRowFunction="sum"/>
    <tableColumn id="35" name="Столбец172" totalsRowFunction="sum"/>
    <tableColumn id="18" name="Столбец18" totalsRowFunction="sum"/>
    <tableColumn id="19" name="Столбец19" totalsRowFunction="sum"/>
    <tableColumn id="20" name="Столбец20" totalsRowFunction="sum"/>
    <tableColumn id="21" name="Столбец21" totalsRowFunction="sum"/>
    <tableColumn id="22" name="Столбец22" totalsRowFunction="sum"/>
    <tableColumn id="37" name="Столбец222"/>
    <tableColumn id="23" name="Столбец23" totalsRowFunction="sum"/>
    <tableColumn id="24" name="Столбец24" totalsRowFunction="sum"/>
    <tableColumn id="25" name="Столбец25" totalsRowFunction="sum"/>
    <tableColumn id="26" name="Столбец26" totalsRowFunction="sum"/>
    <tableColumn id="27" name="Столбец27" totalsRowFunction="sum"/>
    <tableColumn id="28" name="Столбец28" totalsRowFunction="sum"/>
    <tableColumn id="29" name="Столбец29" totalsRowFunction="sum"/>
    <tableColumn id="30" name="Столбец30" totalsRowFunction="sum"/>
    <tableColumn id="31" name="Столбец31" totalsRowFunction="sum"/>
    <tableColumn id="32" name="Столбец32" totalsRowFunction="sum"/>
    <tableColumn id="33" name="Столбец33" totalsRowFunction="sum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E1:Q122"/>
  <sheetViews>
    <sheetView tabSelected="1" zoomScale="80" zoomScaleNormal="80" zoomScalePageLayoutView="0" workbookViewId="0" topLeftCell="A1">
      <pane ySplit="1" topLeftCell="A5" activePane="bottomLeft" state="frozen"/>
      <selection pane="topLeft" activeCell="BE1" sqref="BE1"/>
      <selection pane="bottomLeft" activeCell="S132" sqref="S132"/>
    </sheetView>
  </sheetViews>
  <sheetFormatPr defaultColWidth="9.140625" defaultRowHeight="15"/>
  <cols>
    <col min="5" max="5" width="14.28125" style="0" customWidth="1"/>
    <col min="6" max="6" width="9.140625" style="0" customWidth="1"/>
    <col min="7" max="7" width="15.28125" style="0" customWidth="1"/>
    <col min="9" max="9" width="5.421875" style="0" customWidth="1"/>
    <col min="10" max="10" width="7.140625" style="0" customWidth="1"/>
    <col min="11" max="11" width="6.28125" style="0" customWidth="1"/>
    <col min="12" max="12" width="5.421875" style="0" customWidth="1"/>
    <col min="13" max="13" width="5.8515625" style="0" customWidth="1"/>
    <col min="14" max="14" width="8.140625" style="0" customWidth="1"/>
    <col min="15" max="15" width="7.140625" style="0" customWidth="1"/>
    <col min="16" max="16" width="8.7109375" style="0" customWidth="1"/>
    <col min="17" max="17" width="10.7109375" style="0" customWidth="1"/>
  </cols>
  <sheetData>
    <row r="1" spans="5:17" ht="15">
      <c r="E1" s="1" t="s">
        <v>0</v>
      </c>
      <c r="F1" s="2" t="s">
        <v>62</v>
      </c>
      <c r="G1" s="2" t="s">
        <v>2</v>
      </c>
      <c r="H1" s="2" t="s">
        <v>63</v>
      </c>
      <c r="I1" s="32" t="s">
        <v>5</v>
      </c>
      <c r="J1" s="33" t="s">
        <v>6</v>
      </c>
      <c r="K1" s="34" t="s">
        <v>26</v>
      </c>
      <c r="L1" s="33" t="s">
        <v>43</v>
      </c>
      <c r="M1" s="34" t="s">
        <v>23</v>
      </c>
      <c r="N1" s="33" t="s">
        <v>21</v>
      </c>
      <c r="O1" s="34" t="s">
        <v>22</v>
      </c>
      <c r="P1" s="30" t="s">
        <v>71</v>
      </c>
      <c r="Q1" s="37" t="s">
        <v>72</v>
      </c>
    </row>
    <row r="2" spans="5:17" ht="15" hidden="1">
      <c r="E2" s="11">
        <v>3</v>
      </c>
      <c r="F2" s="2">
        <v>3</v>
      </c>
      <c r="G2" s="10">
        <v>42826</v>
      </c>
      <c r="H2" s="2" t="s">
        <v>12</v>
      </c>
      <c r="I2" s="17">
        <v>-1</v>
      </c>
      <c r="J2" s="17">
        <v>-1</v>
      </c>
      <c r="K2" s="17">
        <v>-1</v>
      </c>
      <c r="L2" s="17">
        <v>-1</v>
      </c>
      <c r="M2" s="17">
        <v>-1</v>
      </c>
      <c r="N2" s="17">
        <v>-1</v>
      </c>
      <c r="O2" s="27">
        <v>-1</v>
      </c>
      <c r="P2" s="6"/>
      <c r="Q2" s="17">
        <f aca="true" t="shared" si="0" ref="Q2:Q33">SUBTOTAL(3,H2)</f>
        <v>0</v>
      </c>
    </row>
    <row r="3" spans="5:17" ht="15" hidden="1">
      <c r="E3" s="11">
        <v>7</v>
      </c>
      <c r="F3" s="2">
        <v>3</v>
      </c>
      <c r="G3" s="10">
        <v>42827</v>
      </c>
      <c r="H3" s="2" t="s">
        <v>13</v>
      </c>
      <c r="I3" s="17">
        <v>-1</v>
      </c>
      <c r="J3" s="17">
        <v>-1</v>
      </c>
      <c r="K3" s="17">
        <v>-1</v>
      </c>
      <c r="L3" s="17">
        <v>-1</v>
      </c>
      <c r="M3" s="17">
        <v>-1</v>
      </c>
      <c r="N3" s="17">
        <v>-1</v>
      </c>
      <c r="O3" s="27">
        <v>-1</v>
      </c>
      <c r="P3" s="6"/>
      <c r="Q3" s="17">
        <f t="shared" si="0"/>
        <v>0</v>
      </c>
    </row>
    <row r="4" spans="5:17" ht="15" hidden="1">
      <c r="E4" s="11">
        <v>8</v>
      </c>
      <c r="F4" s="2">
        <v>4</v>
      </c>
      <c r="G4" s="10">
        <v>42827</v>
      </c>
      <c r="H4" s="2" t="s">
        <v>13</v>
      </c>
      <c r="I4" s="17">
        <v>-1</v>
      </c>
      <c r="J4" s="17">
        <v>-1</v>
      </c>
      <c r="K4" s="17">
        <v>-1</v>
      </c>
      <c r="L4" s="17">
        <v>-1</v>
      </c>
      <c r="M4" s="17">
        <v>-1</v>
      </c>
      <c r="N4" s="17">
        <v>-1</v>
      </c>
      <c r="O4" s="27">
        <v>-1</v>
      </c>
      <c r="P4" s="6"/>
      <c r="Q4" s="17">
        <f t="shared" si="0"/>
        <v>0</v>
      </c>
    </row>
    <row r="5" spans="5:17" ht="15">
      <c r="E5" s="11">
        <v>9</v>
      </c>
      <c r="F5" s="4">
        <v>1</v>
      </c>
      <c r="G5" s="5">
        <v>42828</v>
      </c>
      <c r="H5" s="4" t="s">
        <v>7</v>
      </c>
      <c r="I5" s="17">
        <v>-1</v>
      </c>
      <c r="J5" s="17">
        <v>-1</v>
      </c>
      <c r="K5" s="17">
        <v>-1</v>
      </c>
      <c r="L5" s="17">
        <v>7.5</v>
      </c>
      <c r="M5" s="17">
        <v>-1</v>
      </c>
      <c r="N5" s="17">
        <v>-1</v>
      </c>
      <c r="O5" s="27">
        <v>-1</v>
      </c>
      <c r="P5" s="6"/>
      <c r="Q5" s="17">
        <f t="shared" si="0"/>
        <v>1</v>
      </c>
    </row>
    <row r="6" spans="5:17" ht="15">
      <c r="E6" s="11">
        <v>12</v>
      </c>
      <c r="F6" s="2">
        <v>4</v>
      </c>
      <c r="G6" s="10">
        <v>42828</v>
      </c>
      <c r="H6" s="2" t="s">
        <v>7</v>
      </c>
      <c r="I6" s="17">
        <v>-1</v>
      </c>
      <c r="J6" s="17">
        <v>-1</v>
      </c>
      <c r="K6" s="17">
        <v>-1</v>
      </c>
      <c r="L6" s="17">
        <v>8</v>
      </c>
      <c r="M6" s="17">
        <v>-1</v>
      </c>
      <c r="N6" s="17">
        <v>-1</v>
      </c>
      <c r="O6" s="27">
        <v>-1</v>
      </c>
      <c r="P6" s="6"/>
      <c r="Q6" s="17">
        <f t="shared" si="0"/>
        <v>1</v>
      </c>
    </row>
    <row r="7" spans="5:17" ht="15" hidden="1">
      <c r="E7" s="11">
        <v>14</v>
      </c>
      <c r="F7" s="2">
        <v>2</v>
      </c>
      <c r="G7" s="10">
        <v>42829</v>
      </c>
      <c r="H7" s="2" t="s">
        <v>8</v>
      </c>
      <c r="I7" s="17">
        <v>-1</v>
      </c>
      <c r="J7" s="17">
        <v>-1</v>
      </c>
      <c r="K7" s="17">
        <v>-1</v>
      </c>
      <c r="L7" s="17">
        <v>-1</v>
      </c>
      <c r="M7" s="17">
        <v>16</v>
      </c>
      <c r="N7" s="17">
        <v>-1</v>
      </c>
      <c r="O7" s="27">
        <v>-1</v>
      </c>
      <c r="P7" s="6"/>
      <c r="Q7" s="17">
        <f t="shared" si="0"/>
        <v>0</v>
      </c>
    </row>
    <row r="8" spans="5:17" ht="15" hidden="1">
      <c r="E8" s="11">
        <v>15</v>
      </c>
      <c r="F8" s="2">
        <v>3</v>
      </c>
      <c r="G8" s="10">
        <v>42829</v>
      </c>
      <c r="H8" s="2" t="s">
        <v>8</v>
      </c>
      <c r="I8" s="17">
        <v>-1</v>
      </c>
      <c r="J8" s="17">
        <v>-1</v>
      </c>
      <c r="K8" s="17">
        <v>-1</v>
      </c>
      <c r="L8" s="17">
        <v>-1</v>
      </c>
      <c r="M8" s="17">
        <v>-1</v>
      </c>
      <c r="N8" s="17">
        <v>-1</v>
      </c>
      <c r="O8" s="27">
        <v>-1</v>
      </c>
      <c r="P8" s="6"/>
      <c r="Q8" s="17">
        <f t="shared" si="0"/>
        <v>0</v>
      </c>
    </row>
    <row r="9" spans="5:17" ht="15" hidden="1">
      <c r="E9" s="11">
        <v>17</v>
      </c>
      <c r="F9" s="4">
        <v>1</v>
      </c>
      <c r="G9" s="5">
        <v>42830</v>
      </c>
      <c r="H9" s="4" t="s">
        <v>9</v>
      </c>
      <c r="I9" s="17">
        <v>-1</v>
      </c>
      <c r="J9" s="17">
        <v>-1</v>
      </c>
      <c r="K9" s="17">
        <v>-1</v>
      </c>
      <c r="L9" s="17">
        <v>-1</v>
      </c>
      <c r="M9" s="17">
        <v>-1</v>
      </c>
      <c r="N9" s="17">
        <v>-1</v>
      </c>
      <c r="O9" s="27">
        <v>-1</v>
      </c>
      <c r="P9" s="6"/>
      <c r="Q9" s="17">
        <f t="shared" si="0"/>
        <v>0</v>
      </c>
    </row>
    <row r="10" spans="5:17" ht="15" hidden="1">
      <c r="E10" s="11">
        <v>18</v>
      </c>
      <c r="F10" s="2">
        <v>2</v>
      </c>
      <c r="G10" s="10">
        <v>42830</v>
      </c>
      <c r="H10" s="2" t="s">
        <v>9</v>
      </c>
      <c r="I10" s="17">
        <v>-1</v>
      </c>
      <c r="J10" s="17">
        <v>-1</v>
      </c>
      <c r="K10" s="17">
        <v>-1</v>
      </c>
      <c r="L10" s="17">
        <v>-1</v>
      </c>
      <c r="M10" s="17">
        <v>-1</v>
      </c>
      <c r="N10" s="17">
        <v>-1</v>
      </c>
      <c r="O10" s="27">
        <v>-1</v>
      </c>
      <c r="P10" s="6"/>
      <c r="Q10" s="17">
        <f t="shared" si="0"/>
        <v>0</v>
      </c>
    </row>
    <row r="11" spans="5:17" ht="15" hidden="1">
      <c r="E11" s="11">
        <v>20</v>
      </c>
      <c r="F11" s="2">
        <v>4</v>
      </c>
      <c r="G11" s="10">
        <v>42830</v>
      </c>
      <c r="H11" s="2" t="s">
        <v>9</v>
      </c>
      <c r="I11" s="17">
        <v>-1</v>
      </c>
      <c r="J11" s="17">
        <v>-1</v>
      </c>
      <c r="K11" s="17">
        <v>-1</v>
      </c>
      <c r="L11" s="17">
        <v>-1</v>
      </c>
      <c r="M11" s="17">
        <v>-1</v>
      </c>
      <c r="N11" s="17">
        <v>-1</v>
      </c>
      <c r="O11" s="27">
        <v>-1</v>
      </c>
      <c r="P11" s="6"/>
      <c r="Q11" s="17">
        <f t="shared" si="0"/>
        <v>0</v>
      </c>
    </row>
    <row r="12" spans="5:17" ht="15" hidden="1">
      <c r="E12" s="11">
        <v>21</v>
      </c>
      <c r="F12" s="4">
        <v>1</v>
      </c>
      <c r="G12" s="5">
        <v>42831</v>
      </c>
      <c r="H12" s="4" t="s">
        <v>10</v>
      </c>
      <c r="I12" s="17">
        <v>-1</v>
      </c>
      <c r="J12" s="17">
        <v>-1</v>
      </c>
      <c r="K12" s="17">
        <v>-1</v>
      </c>
      <c r="L12" s="17">
        <v>-1</v>
      </c>
      <c r="M12" s="17">
        <v>-1</v>
      </c>
      <c r="N12" s="17">
        <v>-1</v>
      </c>
      <c r="O12" s="27">
        <v>-1</v>
      </c>
      <c r="P12" s="6"/>
      <c r="Q12" s="17">
        <f t="shared" si="0"/>
        <v>0</v>
      </c>
    </row>
    <row r="13" spans="5:17" ht="15" hidden="1">
      <c r="E13" s="11">
        <v>22</v>
      </c>
      <c r="F13" s="2">
        <v>2</v>
      </c>
      <c r="G13" s="10">
        <v>42831</v>
      </c>
      <c r="H13" s="2" t="s">
        <v>10</v>
      </c>
      <c r="I13" s="17">
        <v>-1</v>
      </c>
      <c r="J13" s="17">
        <v>-1</v>
      </c>
      <c r="K13" s="17">
        <v>-1</v>
      </c>
      <c r="L13" s="17">
        <v>8.5</v>
      </c>
      <c r="M13" s="17">
        <v>-1</v>
      </c>
      <c r="N13" s="17">
        <v>-1</v>
      </c>
      <c r="O13" s="27">
        <v>-1</v>
      </c>
      <c r="P13" s="6"/>
      <c r="Q13" s="17">
        <f t="shared" si="0"/>
        <v>0</v>
      </c>
    </row>
    <row r="14" spans="5:17" ht="15" hidden="1">
      <c r="E14" s="11">
        <v>23</v>
      </c>
      <c r="F14" s="2">
        <v>3</v>
      </c>
      <c r="G14" s="10">
        <v>42831</v>
      </c>
      <c r="H14" s="2" t="s">
        <v>10</v>
      </c>
      <c r="I14" s="17">
        <v>-1</v>
      </c>
      <c r="J14" s="17">
        <v>-1</v>
      </c>
      <c r="K14" s="17">
        <v>-1</v>
      </c>
      <c r="L14" s="17">
        <v>-1</v>
      </c>
      <c r="M14" s="17">
        <v>-1</v>
      </c>
      <c r="N14" s="17">
        <v>18</v>
      </c>
      <c r="O14" s="27">
        <v>-1</v>
      </c>
      <c r="P14" s="6"/>
      <c r="Q14" s="17">
        <f t="shared" si="0"/>
        <v>0</v>
      </c>
    </row>
    <row r="15" spans="5:17" ht="15" hidden="1">
      <c r="E15" s="11">
        <v>24</v>
      </c>
      <c r="F15" s="2">
        <v>4</v>
      </c>
      <c r="G15" s="10">
        <v>42831</v>
      </c>
      <c r="H15" s="2" t="s">
        <v>10</v>
      </c>
      <c r="I15" s="17">
        <v>-1</v>
      </c>
      <c r="J15" s="17">
        <v>-1</v>
      </c>
      <c r="K15" s="17">
        <v>-1</v>
      </c>
      <c r="L15" s="17">
        <v>-1</v>
      </c>
      <c r="M15" s="17">
        <v>-1</v>
      </c>
      <c r="N15" s="17">
        <v>25</v>
      </c>
      <c r="O15" s="27">
        <v>-1</v>
      </c>
      <c r="P15" s="6"/>
      <c r="Q15" s="17">
        <f t="shared" si="0"/>
        <v>0</v>
      </c>
    </row>
    <row r="16" spans="5:17" ht="15" hidden="1">
      <c r="E16" s="11">
        <v>25</v>
      </c>
      <c r="F16" s="4">
        <v>1</v>
      </c>
      <c r="G16" s="5">
        <v>42832</v>
      </c>
      <c r="H16" s="4" t="s">
        <v>11</v>
      </c>
      <c r="I16" s="17">
        <v>-1</v>
      </c>
      <c r="J16" s="17">
        <v>-1</v>
      </c>
      <c r="K16" s="17">
        <v>-1</v>
      </c>
      <c r="L16" s="17">
        <v>-1</v>
      </c>
      <c r="M16" s="17">
        <v>-1</v>
      </c>
      <c r="N16" s="17">
        <v>33</v>
      </c>
      <c r="O16" s="27">
        <v>-1</v>
      </c>
      <c r="P16" s="6"/>
      <c r="Q16" s="17">
        <f t="shared" si="0"/>
        <v>0</v>
      </c>
    </row>
    <row r="17" spans="5:17" ht="15" hidden="1">
      <c r="E17" s="11">
        <v>26</v>
      </c>
      <c r="F17" s="2">
        <v>2</v>
      </c>
      <c r="G17" s="10">
        <v>42832</v>
      </c>
      <c r="H17" s="2" t="s">
        <v>11</v>
      </c>
      <c r="I17" s="17">
        <v>-1</v>
      </c>
      <c r="J17" s="17">
        <v>-1</v>
      </c>
      <c r="K17" s="17">
        <v>-1</v>
      </c>
      <c r="L17" s="17">
        <v>-1</v>
      </c>
      <c r="M17" s="17">
        <v>-1</v>
      </c>
      <c r="N17" s="17">
        <v>-1</v>
      </c>
      <c r="O17" s="27">
        <v>-1</v>
      </c>
      <c r="P17" s="6"/>
      <c r="Q17" s="17">
        <f t="shared" si="0"/>
        <v>0</v>
      </c>
    </row>
    <row r="18" spans="5:17" ht="15" hidden="1">
      <c r="E18" s="11">
        <v>27</v>
      </c>
      <c r="F18" s="2">
        <v>3</v>
      </c>
      <c r="G18" s="10">
        <v>42832</v>
      </c>
      <c r="H18" s="2" t="s">
        <v>11</v>
      </c>
      <c r="I18" s="17">
        <v>-1</v>
      </c>
      <c r="J18" s="17">
        <v>-1</v>
      </c>
      <c r="K18" s="17">
        <v>-1</v>
      </c>
      <c r="L18" s="17">
        <v>9</v>
      </c>
      <c r="M18" s="17">
        <v>-1</v>
      </c>
      <c r="N18" s="17">
        <v>-1</v>
      </c>
      <c r="O18" s="27">
        <v>-1</v>
      </c>
      <c r="P18" s="6"/>
      <c r="Q18" s="17">
        <f t="shared" si="0"/>
        <v>0</v>
      </c>
    </row>
    <row r="19" spans="5:17" ht="15" hidden="1">
      <c r="E19" s="11">
        <v>29</v>
      </c>
      <c r="F19" s="4">
        <v>1</v>
      </c>
      <c r="G19" s="5">
        <v>42833</v>
      </c>
      <c r="H19" s="4" t="s">
        <v>12</v>
      </c>
      <c r="I19" s="17">
        <v>-1</v>
      </c>
      <c r="J19" s="17">
        <v>-1</v>
      </c>
      <c r="K19" s="17">
        <v>-1</v>
      </c>
      <c r="L19" s="17">
        <v>-1</v>
      </c>
      <c r="M19" s="17">
        <v>-1</v>
      </c>
      <c r="N19" s="17">
        <v>-1</v>
      </c>
      <c r="O19" s="27">
        <v>-1</v>
      </c>
      <c r="P19" s="6"/>
      <c r="Q19" s="17">
        <f t="shared" si="0"/>
        <v>0</v>
      </c>
    </row>
    <row r="20" spans="5:17" ht="15" hidden="1">
      <c r="E20" s="11">
        <v>30</v>
      </c>
      <c r="F20" s="2">
        <v>2</v>
      </c>
      <c r="G20" s="10">
        <v>42833</v>
      </c>
      <c r="H20" s="2" t="s">
        <v>12</v>
      </c>
      <c r="I20" s="17">
        <v>-1</v>
      </c>
      <c r="J20" s="17">
        <v>-1</v>
      </c>
      <c r="K20" s="17">
        <v>-1</v>
      </c>
      <c r="L20" s="17">
        <v>-1</v>
      </c>
      <c r="M20" s="17">
        <v>-1</v>
      </c>
      <c r="N20" s="17">
        <v>-1</v>
      </c>
      <c r="O20" s="27">
        <v>-1</v>
      </c>
      <c r="P20" s="6"/>
      <c r="Q20" s="17">
        <f t="shared" si="0"/>
        <v>0</v>
      </c>
    </row>
    <row r="21" spans="5:17" ht="15" hidden="1">
      <c r="E21" s="11">
        <v>33</v>
      </c>
      <c r="F21" s="4">
        <v>1</v>
      </c>
      <c r="G21" s="5">
        <v>42834</v>
      </c>
      <c r="H21" s="4" t="s">
        <v>13</v>
      </c>
      <c r="I21" s="17">
        <v>-1</v>
      </c>
      <c r="J21" s="17">
        <v>-1</v>
      </c>
      <c r="K21" s="17">
        <v>-1</v>
      </c>
      <c r="L21" s="17">
        <v>-1</v>
      </c>
      <c r="M21" s="17">
        <v>-1</v>
      </c>
      <c r="N21" s="17">
        <v>-1</v>
      </c>
      <c r="O21" s="27">
        <v>-1</v>
      </c>
      <c r="P21" s="6"/>
      <c r="Q21" s="17">
        <f t="shared" si="0"/>
        <v>0</v>
      </c>
    </row>
    <row r="22" spans="5:17" ht="15" hidden="1">
      <c r="E22" s="11">
        <v>35</v>
      </c>
      <c r="F22" s="2">
        <v>3</v>
      </c>
      <c r="G22" s="10">
        <v>42834</v>
      </c>
      <c r="H22" s="2" t="s">
        <v>13</v>
      </c>
      <c r="I22" s="17">
        <v>-1</v>
      </c>
      <c r="J22" s="17">
        <v>-1</v>
      </c>
      <c r="K22" s="17">
        <v>-1</v>
      </c>
      <c r="L22" s="17">
        <v>-1</v>
      </c>
      <c r="M22" s="17">
        <v>12</v>
      </c>
      <c r="N22" s="17">
        <v>-1</v>
      </c>
      <c r="O22" s="27">
        <v>-1</v>
      </c>
      <c r="P22" s="6"/>
      <c r="Q22" s="17">
        <f t="shared" si="0"/>
        <v>0</v>
      </c>
    </row>
    <row r="23" spans="5:17" ht="15">
      <c r="E23" s="11">
        <v>37</v>
      </c>
      <c r="F23" s="4">
        <v>1</v>
      </c>
      <c r="G23" s="5">
        <v>42835</v>
      </c>
      <c r="H23" s="4" t="s">
        <v>7</v>
      </c>
      <c r="I23" s="17">
        <v>-1</v>
      </c>
      <c r="J23" s="17">
        <v>-1</v>
      </c>
      <c r="K23" s="17">
        <v>-1</v>
      </c>
      <c r="L23" s="17">
        <v>-1</v>
      </c>
      <c r="M23" s="17">
        <v>-1</v>
      </c>
      <c r="N23" s="17">
        <v>-1</v>
      </c>
      <c r="O23" s="27">
        <v>-1</v>
      </c>
      <c r="P23" s="6"/>
      <c r="Q23" s="17">
        <f t="shared" si="0"/>
        <v>1</v>
      </c>
    </row>
    <row r="24" spans="5:17" ht="15">
      <c r="E24" s="11">
        <v>38</v>
      </c>
      <c r="F24" s="2">
        <v>2</v>
      </c>
      <c r="G24" s="10">
        <v>42835</v>
      </c>
      <c r="H24" s="2" t="s">
        <v>7</v>
      </c>
      <c r="I24" s="17">
        <v>-1</v>
      </c>
      <c r="J24" s="17">
        <v>-1</v>
      </c>
      <c r="K24" s="17">
        <v>-1</v>
      </c>
      <c r="L24" s="17">
        <v>-1</v>
      </c>
      <c r="M24" s="17">
        <v>-1</v>
      </c>
      <c r="N24" s="17">
        <v>-1</v>
      </c>
      <c r="O24" s="27">
        <v>-1</v>
      </c>
      <c r="P24" s="6"/>
      <c r="Q24" s="17">
        <f t="shared" si="0"/>
        <v>1</v>
      </c>
    </row>
    <row r="25" spans="5:17" ht="15">
      <c r="E25" s="11">
        <v>40</v>
      </c>
      <c r="F25" s="2">
        <v>4</v>
      </c>
      <c r="G25" s="10">
        <v>42835</v>
      </c>
      <c r="H25" s="2" t="s">
        <v>7</v>
      </c>
      <c r="I25" s="17">
        <v>-1</v>
      </c>
      <c r="J25" s="17">
        <v>-1</v>
      </c>
      <c r="K25" s="17">
        <v>-1</v>
      </c>
      <c r="L25" s="17">
        <v>7.5</v>
      </c>
      <c r="M25" s="17">
        <v>-1</v>
      </c>
      <c r="N25" s="17">
        <v>-1</v>
      </c>
      <c r="O25" s="27">
        <v>-1</v>
      </c>
      <c r="P25" s="6"/>
      <c r="Q25" s="17">
        <f t="shared" si="0"/>
        <v>1</v>
      </c>
    </row>
    <row r="26" spans="5:17" ht="15" hidden="1">
      <c r="E26" s="11">
        <v>43</v>
      </c>
      <c r="F26" s="2">
        <v>3</v>
      </c>
      <c r="G26" s="10">
        <v>42836</v>
      </c>
      <c r="H26" s="2" t="s">
        <v>8</v>
      </c>
      <c r="I26" s="17">
        <v>-1</v>
      </c>
      <c r="J26" s="17">
        <v>-1</v>
      </c>
      <c r="K26" s="17">
        <v>-1</v>
      </c>
      <c r="L26" s="17">
        <v>-1</v>
      </c>
      <c r="M26" s="17">
        <v>-1</v>
      </c>
      <c r="N26" s="17">
        <v>25</v>
      </c>
      <c r="O26" s="27">
        <v>-1</v>
      </c>
      <c r="P26" s="6"/>
      <c r="Q26" s="17">
        <f t="shared" si="0"/>
        <v>0</v>
      </c>
    </row>
    <row r="27" spans="5:17" ht="15" hidden="1">
      <c r="E27" s="11">
        <v>45</v>
      </c>
      <c r="F27" s="4">
        <v>1</v>
      </c>
      <c r="G27" s="5">
        <v>42837</v>
      </c>
      <c r="H27" s="4" t="s">
        <v>9</v>
      </c>
      <c r="I27" s="17">
        <v>-1</v>
      </c>
      <c r="J27" s="17">
        <v>-1</v>
      </c>
      <c r="K27" s="17">
        <v>-1</v>
      </c>
      <c r="L27" s="17">
        <v>-1</v>
      </c>
      <c r="M27" s="17">
        <v>-1</v>
      </c>
      <c r="N27" s="17">
        <v>-1</v>
      </c>
      <c r="O27" s="27">
        <v>-1</v>
      </c>
      <c r="P27" s="6"/>
      <c r="Q27" s="17">
        <f t="shared" si="0"/>
        <v>0</v>
      </c>
    </row>
    <row r="28" spans="5:17" ht="16.5" customHeight="1" hidden="1">
      <c r="E28" s="11">
        <v>46</v>
      </c>
      <c r="F28" s="2">
        <v>2</v>
      </c>
      <c r="G28" s="10">
        <v>42837</v>
      </c>
      <c r="H28" s="2" t="s">
        <v>9</v>
      </c>
      <c r="I28" s="17">
        <v>-1</v>
      </c>
      <c r="J28" s="17">
        <v>-1</v>
      </c>
      <c r="K28" s="17">
        <v>-1</v>
      </c>
      <c r="L28" s="17">
        <v>-1</v>
      </c>
      <c r="M28" s="17">
        <v>-1</v>
      </c>
      <c r="N28" s="17">
        <v>28</v>
      </c>
      <c r="O28" s="27">
        <v>-1</v>
      </c>
      <c r="P28" s="6"/>
      <c r="Q28" s="17">
        <f t="shared" si="0"/>
        <v>0</v>
      </c>
    </row>
    <row r="29" spans="5:17" ht="16.5" customHeight="1" hidden="1">
      <c r="E29" s="11">
        <v>47</v>
      </c>
      <c r="F29" s="2">
        <v>3</v>
      </c>
      <c r="G29" s="10">
        <v>42837</v>
      </c>
      <c r="H29" s="2" t="s">
        <v>9</v>
      </c>
      <c r="I29" s="17">
        <v>-1</v>
      </c>
      <c r="J29" s="17">
        <v>-1</v>
      </c>
      <c r="K29" s="17">
        <v>-1</v>
      </c>
      <c r="L29" s="17">
        <v>-1</v>
      </c>
      <c r="M29" s="17">
        <v>-1</v>
      </c>
      <c r="N29" s="17">
        <v>-1</v>
      </c>
      <c r="O29" s="27">
        <v>14</v>
      </c>
      <c r="P29" s="6"/>
      <c r="Q29" s="17">
        <f t="shared" si="0"/>
        <v>0</v>
      </c>
    </row>
    <row r="30" spans="5:17" ht="16.5" customHeight="1" hidden="1">
      <c r="E30" s="11">
        <v>48</v>
      </c>
      <c r="F30" s="2">
        <v>4</v>
      </c>
      <c r="G30" s="10">
        <v>42837</v>
      </c>
      <c r="H30" s="2" t="s">
        <v>9</v>
      </c>
      <c r="I30" s="17">
        <v>-1</v>
      </c>
      <c r="J30" s="17">
        <v>-1</v>
      </c>
      <c r="K30" s="17">
        <v>-1</v>
      </c>
      <c r="L30" s="17">
        <v>-1</v>
      </c>
      <c r="M30" s="17">
        <v>-1</v>
      </c>
      <c r="N30" s="17">
        <v>-1</v>
      </c>
      <c r="O30" s="27">
        <v>-1</v>
      </c>
      <c r="P30" s="6"/>
      <c r="Q30" s="17">
        <f t="shared" si="0"/>
        <v>0</v>
      </c>
    </row>
    <row r="31" spans="5:17" ht="16.5" customHeight="1" hidden="1">
      <c r="E31" s="11">
        <v>49</v>
      </c>
      <c r="F31" s="4">
        <v>1</v>
      </c>
      <c r="G31" s="5">
        <v>42838</v>
      </c>
      <c r="H31" s="4" t="s">
        <v>10</v>
      </c>
      <c r="I31" s="17">
        <v>-1</v>
      </c>
      <c r="J31" s="17">
        <v>-1</v>
      </c>
      <c r="K31" s="17">
        <v>-1</v>
      </c>
      <c r="L31" s="17">
        <v>-1</v>
      </c>
      <c r="M31" s="17">
        <v>-1</v>
      </c>
      <c r="N31" s="17">
        <v>-1</v>
      </c>
      <c r="O31" s="27">
        <v>-1</v>
      </c>
      <c r="P31" s="6"/>
      <c r="Q31" s="17">
        <f t="shared" si="0"/>
        <v>0</v>
      </c>
    </row>
    <row r="32" spans="5:17" ht="16.5" customHeight="1" hidden="1">
      <c r="E32" s="11">
        <v>51</v>
      </c>
      <c r="F32" s="2">
        <v>3</v>
      </c>
      <c r="G32" s="10">
        <v>42838</v>
      </c>
      <c r="H32" s="2" t="s">
        <v>10</v>
      </c>
      <c r="I32" s="17">
        <v>-1</v>
      </c>
      <c r="J32" s="17">
        <v>-1</v>
      </c>
      <c r="K32" s="17">
        <v>-1</v>
      </c>
      <c r="L32" s="17">
        <v>-1</v>
      </c>
      <c r="M32" s="17">
        <v>10</v>
      </c>
      <c r="N32" s="17">
        <v>-1</v>
      </c>
      <c r="O32" s="27">
        <v>-1</v>
      </c>
      <c r="P32" s="6"/>
      <c r="Q32" s="17">
        <f t="shared" si="0"/>
        <v>0</v>
      </c>
    </row>
    <row r="33" spans="5:17" ht="16.5" customHeight="1" hidden="1">
      <c r="E33" s="11">
        <v>53</v>
      </c>
      <c r="F33" s="4">
        <v>1</v>
      </c>
      <c r="G33" s="5">
        <v>42839</v>
      </c>
      <c r="H33" s="4" t="s">
        <v>11</v>
      </c>
      <c r="I33" s="17">
        <v>-1</v>
      </c>
      <c r="J33" s="17">
        <v>-1</v>
      </c>
      <c r="K33" s="17">
        <v>-1</v>
      </c>
      <c r="L33" s="17">
        <v>-1</v>
      </c>
      <c r="M33" s="17">
        <v>-1</v>
      </c>
      <c r="N33" s="17">
        <v>-1</v>
      </c>
      <c r="O33" s="27">
        <v>-1</v>
      </c>
      <c r="P33" s="6"/>
      <c r="Q33" s="17">
        <f t="shared" si="0"/>
        <v>0</v>
      </c>
    </row>
    <row r="34" spans="5:17" ht="16.5" customHeight="1" hidden="1">
      <c r="E34" s="11">
        <v>54</v>
      </c>
      <c r="F34" s="2">
        <v>2</v>
      </c>
      <c r="G34" s="10">
        <v>42839</v>
      </c>
      <c r="H34" s="2" t="s">
        <v>11</v>
      </c>
      <c r="I34" s="17">
        <v>-1</v>
      </c>
      <c r="J34" s="17">
        <v>-1</v>
      </c>
      <c r="K34" s="17">
        <v>-1</v>
      </c>
      <c r="L34" s="17">
        <v>-1</v>
      </c>
      <c r="M34" s="17">
        <v>-1</v>
      </c>
      <c r="N34" s="17">
        <v>-1</v>
      </c>
      <c r="O34" s="27">
        <v>-1</v>
      </c>
      <c r="P34" s="6"/>
      <c r="Q34" s="17">
        <f aca="true" t="shared" si="1" ref="Q34:Q65">SUBTOTAL(3,H34)</f>
        <v>0</v>
      </c>
    </row>
    <row r="35" spans="5:17" ht="16.5" customHeight="1" hidden="1">
      <c r="E35" s="11">
        <v>55</v>
      </c>
      <c r="F35" s="2">
        <v>3</v>
      </c>
      <c r="G35" s="10">
        <v>42839</v>
      </c>
      <c r="H35" s="2" t="s">
        <v>11</v>
      </c>
      <c r="I35" s="17">
        <v>-1</v>
      </c>
      <c r="J35" s="17">
        <v>-1</v>
      </c>
      <c r="K35" s="17">
        <v>-1</v>
      </c>
      <c r="L35" s="17">
        <v>-1</v>
      </c>
      <c r="M35" s="17">
        <v>-1</v>
      </c>
      <c r="N35" s="17">
        <v>-1</v>
      </c>
      <c r="O35" s="27">
        <v>-1</v>
      </c>
      <c r="P35" s="6"/>
      <c r="Q35" s="17">
        <f t="shared" si="1"/>
        <v>0</v>
      </c>
    </row>
    <row r="36" spans="5:17" ht="16.5" customHeight="1" hidden="1">
      <c r="E36" s="11">
        <v>56</v>
      </c>
      <c r="F36" s="2">
        <v>4</v>
      </c>
      <c r="G36" s="10">
        <v>42839</v>
      </c>
      <c r="H36" s="2" t="s">
        <v>11</v>
      </c>
      <c r="I36" s="17">
        <v>-1</v>
      </c>
      <c r="J36" s="17">
        <v>-1</v>
      </c>
      <c r="K36" s="17">
        <v>-1</v>
      </c>
      <c r="L36" s="17">
        <v>-1</v>
      </c>
      <c r="M36" s="17">
        <v>-1</v>
      </c>
      <c r="N36" s="17">
        <v>-1</v>
      </c>
      <c r="O36" s="27">
        <v>-1</v>
      </c>
      <c r="P36" s="6"/>
      <c r="Q36" s="17">
        <f t="shared" si="1"/>
        <v>0</v>
      </c>
    </row>
    <row r="37" spans="5:17" ht="16.5" customHeight="1" hidden="1">
      <c r="E37" s="11">
        <v>57</v>
      </c>
      <c r="F37" s="4">
        <v>1</v>
      </c>
      <c r="G37" s="5">
        <v>42840</v>
      </c>
      <c r="H37" s="4" t="s">
        <v>12</v>
      </c>
      <c r="I37" s="17">
        <v>-1</v>
      </c>
      <c r="J37" s="17">
        <v>-1</v>
      </c>
      <c r="K37" s="17">
        <v>-1</v>
      </c>
      <c r="L37" s="17">
        <v>-1</v>
      </c>
      <c r="M37" s="17">
        <v>-1</v>
      </c>
      <c r="N37" s="17">
        <v>-1</v>
      </c>
      <c r="O37" s="27">
        <v>14</v>
      </c>
      <c r="P37" s="6"/>
      <c r="Q37" s="17">
        <f t="shared" si="1"/>
        <v>0</v>
      </c>
    </row>
    <row r="38" spans="5:17" ht="16.5" customHeight="1" hidden="1">
      <c r="E38" s="11">
        <v>58</v>
      </c>
      <c r="F38" s="2">
        <v>2</v>
      </c>
      <c r="G38" s="10">
        <v>42840</v>
      </c>
      <c r="H38" s="2" t="s">
        <v>12</v>
      </c>
      <c r="I38" s="17">
        <v>6.5</v>
      </c>
      <c r="J38" s="17">
        <v>-1</v>
      </c>
      <c r="K38" s="17">
        <v>-1</v>
      </c>
      <c r="L38" s="17">
        <v>-1</v>
      </c>
      <c r="M38" s="17">
        <v>-1</v>
      </c>
      <c r="N38" s="17">
        <v>-1</v>
      </c>
      <c r="O38" s="27">
        <v>-1</v>
      </c>
      <c r="P38" s="6"/>
      <c r="Q38" s="17">
        <f t="shared" si="1"/>
        <v>0</v>
      </c>
    </row>
    <row r="39" spans="5:17" ht="16.5" customHeight="1" hidden="1">
      <c r="E39" s="11">
        <v>59</v>
      </c>
      <c r="F39" s="2">
        <v>3</v>
      </c>
      <c r="G39" s="10">
        <v>42840</v>
      </c>
      <c r="H39" s="2" t="s">
        <v>12</v>
      </c>
      <c r="I39" s="17">
        <v>-1</v>
      </c>
      <c r="J39" s="17">
        <v>-1</v>
      </c>
      <c r="K39" s="17">
        <v>-1</v>
      </c>
      <c r="L39" s="17">
        <v>-1</v>
      </c>
      <c r="M39" s="17">
        <v>11</v>
      </c>
      <c r="N39" s="17">
        <v>-1</v>
      </c>
      <c r="O39" s="27">
        <v>-1</v>
      </c>
      <c r="P39" s="6"/>
      <c r="Q39" s="17">
        <f t="shared" si="1"/>
        <v>0</v>
      </c>
    </row>
    <row r="40" spans="5:17" ht="16.5" customHeight="1" hidden="1">
      <c r="E40" s="11">
        <v>60</v>
      </c>
      <c r="F40" s="2">
        <v>4</v>
      </c>
      <c r="G40" s="10">
        <v>42840</v>
      </c>
      <c r="H40" s="2" t="s">
        <v>12</v>
      </c>
      <c r="I40" s="17">
        <v>-1</v>
      </c>
      <c r="J40" s="17">
        <v>-1</v>
      </c>
      <c r="K40" s="17">
        <v>-1</v>
      </c>
      <c r="L40" s="17">
        <v>-1</v>
      </c>
      <c r="M40" s="17">
        <v>-1</v>
      </c>
      <c r="N40" s="17">
        <v>-1</v>
      </c>
      <c r="O40" s="27">
        <v>11</v>
      </c>
      <c r="P40" s="6"/>
      <c r="Q40" s="17">
        <f t="shared" si="1"/>
        <v>0</v>
      </c>
    </row>
    <row r="41" spans="5:17" ht="16.5" customHeight="1" hidden="1">
      <c r="E41" s="11">
        <v>62</v>
      </c>
      <c r="F41" s="2">
        <v>2</v>
      </c>
      <c r="G41" s="10">
        <v>42841</v>
      </c>
      <c r="H41" s="2" t="s">
        <v>13</v>
      </c>
      <c r="I41" s="17">
        <v>-1</v>
      </c>
      <c r="J41" s="17">
        <v>-1</v>
      </c>
      <c r="K41" s="17">
        <v>-1</v>
      </c>
      <c r="L41" s="17">
        <v>-1</v>
      </c>
      <c r="M41" s="17">
        <v>-1</v>
      </c>
      <c r="N41" s="17">
        <v>-1</v>
      </c>
      <c r="O41" s="27">
        <v>-1</v>
      </c>
      <c r="P41" s="6"/>
      <c r="Q41" s="17">
        <f t="shared" si="1"/>
        <v>0</v>
      </c>
    </row>
    <row r="42" spans="5:17" ht="16.5" customHeight="1" hidden="1">
      <c r="E42" s="11">
        <v>63</v>
      </c>
      <c r="F42" s="2">
        <v>3</v>
      </c>
      <c r="G42" s="10">
        <v>42841</v>
      </c>
      <c r="H42" s="2" t="s">
        <v>13</v>
      </c>
      <c r="I42" s="17">
        <v>-1</v>
      </c>
      <c r="J42" s="17">
        <v>-1</v>
      </c>
      <c r="K42" s="17">
        <v>-1</v>
      </c>
      <c r="L42" s="17">
        <v>-1</v>
      </c>
      <c r="M42" s="17">
        <v>-1</v>
      </c>
      <c r="N42" s="17">
        <v>-1</v>
      </c>
      <c r="O42" s="27">
        <v>-1</v>
      </c>
      <c r="P42" s="6"/>
      <c r="Q42" s="17">
        <f t="shared" si="1"/>
        <v>0</v>
      </c>
    </row>
    <row r="43" spans="5:17" ht="16.5" customHeight="1" hidden="1">
      <c r="E43" s="11">
        <v>64</v>
      </c>
      <c r="F43" s="2">
        <v>4</v>
      </c>
      <c r="G43" s="10">
        <v>42841</v>
      </c>
      <c r="H43" s="2" t="s">
        <v>13</v>
      </c>
      <c r="I43" s="17">
        <v>-1</v>
      </c>
      <c r="J43" s="17">
        <v>-1</v>
      </c>
      <c r="K43" s="17">
        <v>-1</v>
      </c>
      <c r="L43" s="17">
        <v>-1</v>
      </c>
      <c r="M43" s="17">
        <v>-1</v>
      </c>
      <c r="N43" s="17">
        <v>-1</v>
      </c>
      <c r="O43" s="27">
        <v>16</v>
      </c>
      <c r="P43" s="6"/>
      <c r="Q43" s="17">
        <f t="shared" si="1"/>
        <v>0</v>
      </c>
    </row>
    <row r="44" spans="5:17" ht="16.5" customHeight="1">
      <c r="E44" s="11">
        <v>65</v>
      </c>
      <c r="F44" s="15">
        <v>1</v>
      </c>
      <c r="G44" s="16">
        <v>42842</v>
      </c>
      <c r="H44" s="15" t="s">
        <v>7</v>
      </c>
      <c r="I44" s="17">
        <v>-1</v>
      </c>
      <c r="J44" s="17">
        <v>-1</v>
      </c>
      <c r="K44" s="17">
        <v>-1</v>
      </c>
      <c r="L44" s="17">
        <v>-1</v>
      </c>
      <c r="M44" s="17">
        <v>-1</v>
      </c>
      <c r="N44" s="17">
        <v>-1</v>
      </c>
      <c r="O44" s="27">
        <v>11</v>
      </c>
      <c r="P44" s="6"/>
      <c r="Q44" s="17">
        <f t="shared" si="1"/>
        <v>1</v>
      </c>
    </row>
    <row r="45" spans="5:17" ht="16.5" customHeight="1">
      <c r="E45" s="11">
        <v>66</v>
      </c>
      <c r="F45" s="2">
        <v>2</v>
      </c>
      <c r="G45" s="10">
        <v>42842</v>
      </c>
      <c r="H45" s="2" t="s">
        <v>7</v>
      </c>
      <c r="I45" s="17">
        <v>-1</v>
      </c>
      <c r="J45" s="17">
        <v>-1</v>
      </c>
      <c r="K45" s="17">
        <v>-1</v>
      </c>
      <c r="L45" s="17">
        <v>-1</v>
      </c>
      <c r="M45" s="17">
        <v>-1</v>
      </c>
      <c r="N45" s="17">
        <v>-1</v>
      </c>
      <c r="O45" s="27">
        <v>-1</v>
      </c>
      <c r="P45" s="6"/>
      <c r="Q45" s="17">
        <f t="shared" si="1"/>
        <v>1</v>
      </c>
    </row>
    <row r="46" spans="5:17" ht="16.5" customHeight="1">
      <c r="E46" s="11">
        <v>67</v>
      </c>
      <c r="F46" s="2">
        <v>3</v>
      </c>
      <c r="G46" s="10">
        <v>42842</v>
      </c>
      <c r="H46" s="2" t="s">
        <v>7</v>
      </c>
      <c r="I46" s="17">
        <v>-1</v>
      </c>
      <c r="J46" s="17">
        <v>-1</v>
      </c>
      <c r="K46" s="17">
        <v>-1</v>
      </c>
      <c r="L46" s="17">
        <v>-1</v>
      </c>
      <c r="M46" s="17">
        <v>-1</v>
      </c>
      <c r="N46" s="17">
        <v>-1</v>
      </c>
      <c r="O46" s="27">
        <v>-1</v>
      </c>
      <c r="P46" s="6"/>
      <c r="Q46" s="17">
        <f t="shared" si="1"/>
        <v>1</v>
      </c>
    </row>
    <row r="47" spans="5:17" ht="16.5" customHeight="1">
      <c r="E47" s="11">
        <v>68</v>
      </c>
      <c r="F47" s="2">
        <v>4</v>
      </c>
      <c r="G47" s="10">
        <v>42842</v>
      </c>
      <c r="H47" s="2" t="s">
        <v>7</v>
      </c>
      <c r="I47" s="17">
        <v>-1</v>
      </c>
      <c r="J47" s="17">
        <v>-1</v>
      </c>
      <c r="K47" s="17">
        <v>-1</v>
      </c>
      <c r="L47" s="17">
        <v>-1</v>
      </c>
      <c r="M47" s="17">
        <v>-1</v>
      </c>
      <c r="N47" s="17">
        <v>-1</v>
      </c>
      <c r="O47" s="27">
        <v>-1</v>
      </c>
      <c r="P47" s="6"/>
      <c r="Q47" s="17">
        <f t="shared" si="1"/>
        <v>1</v>
      </c>
    </row>
    <row r="48" spans="5:17" ht="16.5" customHeight="1" hidden="1">
      <c r="E48" s="11">
        <v>69</v>
      </c>
      <c r="F48" s="4">
        <v>1</v>
      </c>
      <c r="G48" s="5">
        <v>42843</v>
      </c>
      <c r="H48" s="4" t="s">
        <v>8</v>
      </c>
      <c r="I48" s="17">
        <v>-1</v>
      </c>
      <c r="J48" s="17">
        <v>-1</v>
      </c>
      <c r="K48" s="17">
        <v>-1</v>
      </c>
      <c r="L48" s="17">
        <v>9</v>
      </c>
      <c r="M48" s="17">
        <v>-1</v>
      </c>
      <c r="N48" s="17">
        <v>-1</v>
      </c>
      <c r="O48" s="27">
        <v>-1</v>
      </c>
      <c r="P48" s="6"/>
      <c r="Q48" s="17">
        <f t="shared" si="1"/>
        <v>0</v>
      </c>
    </row>
    <row r="49" spans="5:17" ht="16.5" customHeight="1" hidden="1">
      <c r="E49" s="11">
        <v>70</v>
      </c>
      <c r="F49" s="2">
        <v>2</v>
      </c>
      <c r="G49" s="10">
        <v>42843</v>
      </c>
      <c r="H49" s="2" t="s">
        <v>8</v>
      </c>
      <c r="I49" s="17">
        <v>-1</v>
      </c>
      <c r="J49" s="17">
        <v>-1</v>
      </c>
      <c r="K49" s="17">
        <v>-1</v>
      </c>
      <c r="L49" s="17">
        <v>-1</v>
      </c>
      <c r="M49" s="17">
        <v>-1</v>
      </c>
      <c r="N49" s="17">
        <v>-1</v>
      </c>
      <c r="O49" s="27">
        <v>-1</v>
      </c>
      <c r="P49" s="6"/>
      <c r="Q49" s="17">
        <f t="shared" si="1"/>
        <v>0</v>
      </c>
    </row>
    <row r="50" spans="5:17" ht="16.5" customHeight="1" hidden="1">
      <c r="E50" s="11">
        <v>72</v>
      </c>
      <c r="F50" s="2">
        <v>4</v>
      </c>
      <c r="G50" s="10">
        <v>42843</v>
      </c>
      <c r="H50" s="2" t="s">
        <v>8</v>
      </c>
      <c r="I50" s="17">
        <v>10</v>
      </c>
      <c r="J50" s="17">
        <v>-1</v>
      </c>
      <c r="K50" s="17">
        <v>-1</v>
      </c>
      <c r="L50" s="17">
        <v>-1</v>
      </c>
      <c r="M50" s="17">
        <v>-1</v>
      </c>
      <c r="N50" s="17">
        <v>-1</v>
      </c>
      <c r="O50" s="27">
        <v>-1</v>
      </c>
      <c r="P50" s="6"/>
      <c r="Q50" s="17">
        <f t="shared" si="1"/>
        <v>0</v>
      </c>
    </row>
    <row r="51" spans="5:17" ht="16.5" customHeight="1" hidden="1">
      <c r="E51" s="11">
        <v>75</v>
      </c>
      <c r="F51" s="2">
        <v>3</v>
      </c>
      <c r="G51" s="10">
        <v>42844</v>
      </c>
      <c r="H51" s="2" t="s">
        <v>9</v>
      </c>
      <c r="I51" s="17">
        <v>-1</v>
      </c>
      <c r="J51" s="17">
        <v>-1</v>
      </c>
      <c r="K51" s="17">
        <v>-1</v>
      </c>
      <c r="L51" s="17">
        <v>9</v>
      </c>
      <c r="M51" s="17">
        <v>-1</v>
      </c>
      <c r="N51" s="17">
        <v>-1</v>
      </c>
      <c r="O51" s="27">
        <v>-1</v>
      </c>
      <c r="P51" s="6"/>
      <c r="Q51" s="17">
        <f t="shared" si="1"/>
        <v>0</v>
      </c>
    </row>
    <row r="52" spans="5:17" ht="16.5" customHeight="1" hidden="1">
      <c r="E52" s="11">
        <v>78</v>
      </c>
      <c r="F52" s="3">
        <v>2</v>
      </c>
      <c r="G52" s="8">
        <v>42845</v>
      </c>
      <c r="H52" s="3" t="s">
        <v>10</v>
      </c>
      <c r="I52" s="17">
        <v>9</v>
      </c>
      <c r="J52" s="17">
        <v>-1</v>
      </c>
      <c r="K52" s="17">
        <v>-1</v>
      </c>
      <c r="L52" s="17">
        <v>-1</v>
      </c>
      <c r="M52" s="17">
        <v>-1</v>
      </c>
      <c r="N52" s="17">
        <v>-1</v>
      </c>
      <c r="O52" s="27">
        <v>-1</v>
      </c>
      <c r="P52" s="6"/>
      <c r="Q52" s="17">
        <f t="shared" si="1"/>
        <v>0</v>
      </c>
    </row>
    <row r="53" spans="5:17" ht="16.5" customHeight="1" hidden="1">
      <c r="E53" s="11">
        <v>79</v>
      </c>
      <c r="F53" s="3">
        <v>3</v>
      </c>
      <c r="G53" s="8">
        <v>42845</v>
      </c>
      <c r="H53" s="3" t="s">
        <v>10</v>
      </c>
      <c r="I53" s="17">
        <v>8.5</v>
      </c>
      <c r="J53" s="17">
        <v>-1</v>
      </c>
      <c r="K53" s="17">
        <v>-1</v>
      </c>
      <c r="L53" s="17">
        <v>-1</v>
      </c>
      <c r="M53" s="17">
        <v>-1</v>
      </c>
      <c r="N53" s="17">
        <v>-1</v>
      </c>
      <c r="O53" s="27">
        <v>-1</v>
      </c>
      <c r="P53" s="6"/>
      <c r="Q53" s="17">
        <f t="shared" si="1"/>
        <v>0</v>
      </c>
    </row>
    <row r="54" spans="5:17" ht="16.5" customHeight="1" hidden="1">
      <c r="E54" s="11">
        <v>80</v>
      </c>
      <c r="F54" s="3">
        <v>4</v>
      </c>
      <c r="G54" s="8">
        <v>42845</v>
      </c>
      <c r="H54" s="3" t="s">
        <v>10</v>
      </c>
      <c r="I54" s="17">
        <v>-1</v>
      </c>
      <c r="J54" s="17">
        <v>-1</v>
      </c>
      <c r="K54" s="17">
        <v>-1</v>
      </c>
      <c r="L54" s="17">
        <v>-1</v>
      </c>
      <c r="M54" s="17">
        <v>-1</v>
      </c>
      <c r="N54" s="17">
        <v>-1</v>
      </c>
      <c r="O54" s="27">
        <v>-1</v>
      </c>
      <c r="P54" s="6"/>
      <c r="Q54" s="17">
        <f t="shared" si="1"/>
        <v>0</v>
      </c>
    </row>
    <row r="55" spans="5:17" ht="16.5" customHeight="1" hidden="1">
      <c r="E55" s="11">
        <v>81</v>
      </c>
      <c r="F55" s="4">
        <v>1</v>
      </c>
      <c r="G55" s="5">
        <v>42846</v>
      </c>
      <c r="H55" s="4" t="s">
        <v>11</v>
      </c>
      <c r="I55" s="17">
        <v>5.5</v>
      </c>
      <c r="J55" s="17">
        <v>-1</v>
      </c>
      <c r="K55" s="17">
        <v>-1</v>
      </c>
      <c r="L55" s="17">
        <v>-1</v>
      </c>
      <c r="M55" s="17">
        <v>-1</v>
      </c>
      <c r="N55" s="17">
        <v>-1</v>
      </c>
      <c r="O55" s="27">
        <v>-1</v>
      </c>
      <c r="P55" s="6"/>
      <c r="Q55" s="17">
        <f t="shared" si="1"/>
        <v>0</v>
      </c>
    </row>
    <row r="56" spans="5:17" ht="16.5" customHeight="1" hidden="1">
      <c r="E56" s="11">
        <v>82</v>
      </c>
      <c r="F56" s="3">
        <v>2</v>
      </c>
      <c r="G56" s="8">
        <v>42846</v>
      </c>
      <c r="H56" s="3" t="s">
        <v>11</v>
      </c>
      <c r="I56" s="17">
        <v>-1</v>
      </c>
      <c r="J56" s="17">
        <v>-1</v>
      </c>
      <c r="K56" s="17">
        <v>-1</v>
      </c>
      <c r="L56" s="17">
        <v>11</v>
      </c>
      <c r="M56" s="17">
        <v>-1</v>
      </c>
      <c r="N56" s="17">
        <v>-1</v>
      </c>
      <c r="O56" s="27">
        <v>-1</v>
      </c>
      <c r="P56" s="6"/>
      <c r="Q56" s="17">
        <f t="shared" si="1"/>
        <v>0</v>
      </c>
    </row>
    <row r="57" spans="5:17" ht="16.5" customHeight="1" hidden="1">
      <c r="E57" s="11">
        <v>83</v>
      </c>
      <c r="F57" s="3">
        <v>3</v>
      </c>
      <c r="G57" s="8">
        <v>42846</v>
      </c>
      <c r="H57" s="3" t="s">
        <v>11</v>
      </c>
      <c r="I57" s="17">
        <v>-1</v>
      </c>
      <c r="J57" s="17">
        <v>-1</v>
      </c>
      <c r="K57" s="17">
        <v>-1</v>
      </c>
      <c r="L57" s="17">
        <v>-1</v>
      </c>
      <c r="M57" s="17">
        <v>-1</v>
      </c>
      <c r="N57" s="17">
        <v>-1</v>
      </c>
      <c r="O57" s="27">
        <v>-1</v>
      </c>
      <c r="P57" s="6"/>
      <c r="Q57" s="17">
        <f t="shared" si="1"/>
        <v>0</v>
      </c>
    </row>
    <row r="58" spans="5:17" ht="16.5" customHeight="1" hidden="1">
      <c r="E58" s="11">
        <v>84</v>
      </c>
      <c r="F58" s="2">
        <v>4</v>
      </c>
      <c r="G58" s="8">
        <v>42846</v>
      </c>
      <c r="H58" s="2" t="s">
        <v>11</v>
      </c>
      <c r="I58" s="17">
        <v>-1</v>
      </c>
      <c r="J58" s="17">
        <v>-1</v>
      </c>
      <c r="K58" s="17">
        <v>-1</v>
      </c>
      <c r="L58" s="17">
        <v>-1</v>
      </c>
      <c r="M58" s="17">
        <v>-1</v>
      </c>
      <c r="N58" s="17">
        <v>-1</v>
      </c>
      <c r="O58" s="27">
        <v>-1</v>
      </c>
      <c r="P58" s="6"/>
      <c r="Q58" s="17">
        <f t="shared" si="1"/>
        <v>0</v>
      </c>
    </row>
    <row r="59" spans="5:17" ht="16.5" customHeight="1" hidden="1">
      <c r="E59" s="11">
        <v>85</v>
      </c>
      <c r="F59" s="4">
        <v>1</v>
      </c>
      <c r="G59" s="5">
        <v>42847</v>
      </c>
      <c r="H59" s="4" t="s">
        <v>12</v>
      </c>
      <c r="I59" s="17">
        <v>-1</v>
      </c>
      <c r="J59" s="17">
        <v>-1</v>
      </c>
      <c r="K59" s="17">
        <v>-1</v>
      </c>
      <c r="L59" s="17">
        <v>-1</v>
      </c>
      <c r="M59" s="17">
        <v>-1</v>
      </c>
      <c r="N59" s="17">
        <v>-1</v>
      </c>
      <c r="O59" s="27">
        <v>-1</v>
      </c>
      <c r="P59" s="6"/>
      <c r="Q59" s="17">
        <f t="shared" si="1"/>
        <v>0</v>
      </c>
    </row>
    <row r="60" spans="5:17" ht="16.5" customHeight="1" hidden="1">
      <c r="E60" s="11">
        <v>86</v>
      </c>
      <c r="F60" s="2">
        <v>2</v>
      </c>
      <c r="G60" s="8">
        <v>42847</v>
      </c>
      <c r="H60" s="2" t="s">
        <v>12</v>
      </c>
      <c r="I60" s="17">
        <v>-1</v>
      </c>
      <c r="J60" s="17">
        <v>-1</v>
      </c>
      <c r="K60" s="17">
        <v>-1</v>
      </c>
      <c r="L60" s="17">
        <v>-1</v>
      </c>
      <c r="M60" s="17">
        <v>-1</v>
      </c>
      <c r="N60" s="17">
        <v>-1</v>
      </c>
      <c r="O60" s="27">
        <v>-1</v>
      </c>
      <c r="P60" s="6"/>
      <c r="Q60" s="17">
        <f t="shared" si="1"/>
        <v>0</v>
      </c>
    </row>
    <row r="61" spans="5:17" ht="16.5" customHeight="1" hidden="1">
      <c r="E61" s="11">
        <v>88</v>
      </c>
      <c r="F61" s="2">
        <v>4</v>
      </c>
      <c r="G61" s="8">
        <v>42847</v>
      </c>
      <c r="H61" s="2" t="s">
        <v>12</v>
      </c>
      <c r="I61" s="17">
        <v>-1</v>
      </c>
      <c r="J61" s="17">
        <v>-1</v>
      </c>
      <c r="K61" s="17">
        <v>-1</v>
      </c>
      <c r="L61" s="17">
        <v>-1</v>
      </c>
      <c r="M61" s="17">
        <v>-1</v>
      </c>
      <c r="N61" s="17">
        <v>-1</v>
      </c>
      <c r="O61" s="27">
        <v>-1</v>
      </c>
      <c r="P61" s="6"/>
      <c r="Q61" s="17">
        <f t="shared" si="1"/>
        <v>0</v>
      </c>
    </row>
    <row r="62" spans="5:17" ht="16.5" customHeight="1" hidden="1">
      <c r="E62" s="11">
        <v>89</v>
      </c>
      <c r="F62" s="4">
        <v>1</v>
      </c>
      <c r="G62" s="5">
        <v>42848</v>
      </c>
      <c r="H62" s="4" t="s">
        <v>13</v>
      </c>
      <c r="I62" s="17">
        <v>-1</v>
      </c>
      <c r="J62" s="17">
        <v>-1</v>
      </c>
      <c r="K62" s="17">
        <v>-1</v>
      </c>
      <c r="L62" s="17">
        <v>-1</v>
      </c>
      <c r="M62" s="17">
        <v>-1</v>
      </c>
      <c r="N62" s="17">
        <v>-1</v>
      </c>
      <c r="O62" s="27">
        <v>-1</v>
      </c>
      <c r="P62" s="6"/>
      <c r="Q62" s="17">
        <f t="shared" si="1"/>
        <v>0</v>
      </c>
    </row>
    <row r="63" spans="5:17" ht="16.5" customHeight="1" hidden="1">
      <c r="E63" s="11">
        <v>90</v>
      </c>
      <c r="F63" s="2">
        <v>2</v>
      </c>
      <c r="G63" s="8">
        <v>42848</v>
      </c>
      <c r="H63" s="2" t="s">
        <v>13</v>
      </c>
      <c r="I63" s="17">
        <v>-1</v>
      </c>
      <c r="J63" s="17">
        <v>-1</v>
      </c>
      <c r="K63" s="17">
        <v>-1</v>
      </c>
      <c r="L63" s="17">
        <v>-1</v>
      </c>
      <c r="M63" s="17">
        <v>-1</v>
      </c>
      <c r="N63" s="17">
        <v>-1</v>
      </c>
      <c r="O63" s="27">
        <v>-1</v>
      </c>
      <c r="P63" s="6"/>
      <c r="Q63" s="17">
        <f t="shared" si="1"/>
        <v>0</v>
      </c>
    </row>
    <row r="64" spans="5:17" ht="16.5" customHeight="1" hidden="1">
      <c r="E64" s="11">
        <v>91</v>
      </c>
      <c r="F64" s="2">
        <v>3</v>
      </c>
      <c r="G64" s="8">
        <v>42848</v>
      </c>
      <c r="H64" s="2" t="s">
        <v>13</v>
      </c>
      <c r="I64" s="17">
        <v>-1</v>
      </c>
      <c r="J64" s="17">
        <v>-1</v>
      </c>
      <c r="K64" s="17">
        <v>-1</v>
      </c>
      <c r="L64" s="17">
        <v>-1</v>
      </c>
      <c r="M64" s="17">
        <v>-1</v>
      </c>
      <c r="N64" s="17">
        <v>-1</v>
      </c>
      <c r="O64" s="27">
        <v>-1</v>
      </c>
      <c r="P64" s="6"/>
      <c r="Q64" s="17">
        <f t="shared" si="1"/>
        <v>0</v>
      </c>
    </row>
    <row r="65" spans="5:17" ht="16.5" customHeight="1" hidden="1">
      <c r="E65" s="11">
        <v>92</v>
      </c>
      <c r="F65" s="2">
        <v>4</v>
      </c>
      <c r="G65" s="8">
        <v>42848</v>
      </c>
      <c r="H65" s="2" t="s">
        <v>13</v>
      </c>
      <c r="I65" s="17">
        <v>-1</v>
      </c>
      <c r="J65" s="17">
        <v>-1</v>
      </c>
      <c r="K65" s="17">
        <v>-1</v>
      </c>
      <c r="L65" s="17">
        <v>-1</v>
      </c>
      <c r="M65" s="17">
        <v>-1</v>
      </c>
      <c r="N65" s="17">
        <v>-1</v>
      </c>
      <c r="O65" s="27">
        <v>-1</v>
      </c>
      <c r="P65" s="6"/>
      <c r="Q65" s="17">
        <f t="shared" si="1"/>
        <v>0</v>
      </c>
    </row>
    <row r="66" spans="5:17" ht="16.5" customHeight="1">
      <c r="E66" s="11">
        <v>93</v>
      </c>
      <c r="F66" s="4">
        <v>1</v>
      </c>
      <c r="G66" s="5">
        <v>42849</v>
      </c>
      <c r="H66" s="4" t="s">
        <v>7</v>
      </c>
      <c r="I66" s="17">
        <v>-1</v>
      </c>
      <c r="J66" s="17">
        <v>-1</v>
      </c>
      <c r="K66" s="17">
        <v>-1</v>
      </c>
      <c r="L66" s="17">
        <v>-1</v>
      </c>
      <c r="M66" s="17">
        <v>-1</v>
      </c>
      <c r="N66" s="17">
        <v>-1</v>
      </c>
      <c r="O66" s="27">
        <v>-1</v>
      </c>
      <c r="P66" s="6"/>
      <c r="Q66" s="36">
        <f aca="true" t="shared" si="2" ref="Q66:Q97">SUBTOTAL(3,H66)</f>
        <v>1</v>
      </c>
    </row>
    <row r="67" spans="5:17" ht="16.5" customHeight="1">
      <c r="E67" s="11">
        <v>94</v>
      </c>
      <c r="F67" s="2">
        <v>2</v>
      </c>
      <c r="G67" s="8">
        <v>42849</v>
      </c>
      <c r="H67" s="2" t="s">
        <v>7</v>
      </c>
      <c r="I67" s="17">
        <v>-1</v>
      </c>
      <c r="J67" s="17">
        <v>-1</v>
      </c>
      <c r="K67" s="17">
        <v>-1</v>
      </c>
      <c r="L67" s="17">
        <v>-1</v>
      </c>
      <c r="M67" s="17">
        <v>-1</v>
      </c>
      <c r="N67" s="17">
        <v>28</v>
      </c>
      <c r="O67" s="27">
        <v>-1</v>
      </c>
      <c r="P67" s="6"/>
      <c r="Q67" s="17">
        <f t="shared" si="2"/>
        <v>1</v>
      </c>
    </row>
    <row r="68" spans="5:17" ht="16.5" customHeight="1">
      <c r="E68" s="11">
        <v>95</v>
      </c>
      <c r="F68" s="2">
        <v>3</v>
      </c>
      <c r="G68" s="8">
        <v>42849</v>
      </c>
      <c r="H68" s="2" t="s">
        <v>7</v>
      </c>
      <c r="I68" s="17">
        <v>-1</v>
      </c>
      <c r="J68" s="17">
        <v>-1</v>
      </c>
      <c r="K68" s="17">
        <v>-1</v>
      </c>
      <c r="L68" s="17">
        <v>-1</v>
      </c>
      <c r="M68" s="17">
        <v>-1</v>
      </c>
      <c r="N68" s="17">
        <v>-1</v>
      </c>
      <c r="O68" s="27">
        <v>-1</v>
      </c>
      <c r="P68" s="6"/>
      <c r="Q68" s="17">
        <f t="shared" si="2"/>
        <v>1</v>
      </c>
    </row>
    <row r="69" spans="5:17" ht="16.5" customHeight="1">
      <c r="E69" s="11">
        <v>96</v>
      </c>
      <c r="F69" s="2">
        <v>4</v>
      </c>
      <c r="G69" s="8">
        <v>42849</v>
      </c>
      <c r="H69" s="2" t="s">
        <v>7</v>
      </c>
      <c r="I69" s="17">
        <v>-1</v>
      </c>
      <c r="J69" s="17">
        <v>-1</v>
      </c>
      <c r="K69" s="17">
        <v>-1</v>
      </c>
      <c r="L69" s="17">
        <v>-1</v>
      </c>
      <c r="M69" s="17">
        <v>-1</v>
      </c>
      <c r="N69" s="17">
        <v>-1</v>
      </c>
      <c r="O69" s="27">
        <v>-1</v>
      </c>
      <c r="P69" s="6"/>
      <c r="Q69" s="17">
        <f t="shared" si="2"/>
        <v>1</v>
      </c>
    </row>
    <row r="70" spans="5:17" ht="16.5" customHeight="1" hidden="1">
      <c r="E70" s="11">
        <v>97</v>
      </c>
      <c r="F70" s="4">
        <v>1</v>
      </c>
      <c r="G70" s="5">
        <v>42850</v>
      </c>
      <c r="H70" s="4" t="s">
        <v>8</v>
      </c>
      <c r="I70" s="17">
        <v>-1</v>
      </c>
      <c r="J70" s="17">
        <v>-1</v>
      </c>
      <c r="K70" s="17">
        <v>-1</v>
      </c>
      <c r="L70" s="17">
        <v>-1</v>
      </c>
      <c r="M70" s="17">
        <v>-1</v>
      </c>
      <c r="N70" s="17">
        <v>-1</v>
      </c>
      <c r="O70" s="27">
        <v>-1</v>
      </c>
      <c r="P70" s="6"/>
      <c r="Q70" s="17">
        <f t="shared" si="2"/>
        <v>0</v>
      </c>
    </row>
    <row r="71" spans="5:17" ht="16.5" customHeight="1" hidden="1">
      <c r="E71" s="11">
        <v>100</v>
      </c>
      <c r="F71" s="2">
        <v>4</v>
      </c>
      <c r="G71" s="8">
        <v>42850</v>
      </c>
      <c r="H71" s="2" t="s">
        <v>8</v>
      </c>
      <c r="I71" s="17">
        <v>-1</v>
      </c>
      <c r="J71" s="17">
        <v>-1</v>
      </c>
      <c r="K71" s="17">
        <v>-1</v>
      </c>
      <c r="L71" s="17">
        <v>-1</v>
      </c>
      <c r="M71" s="17">
        <v>-1</v>
      </c>
      <c r="N71" s="17">
        <v>-1</v>
      </c>
      <c r="O71" s="27">
        <v>-1</v>
      </c>
      <c r="P71" s="6"/>
      <c r="Q71" s="17">
        <f t="shared" si="2"/>
        <v>0</v>
      </c>
    </row>
    <row r="72" spans="5:17" ht="16.5" customHeight="1" hidden="1">
      <c r="E72" s="11">
        <v>102</v>
      </c>
      <c r="F72" s="2">
        <v>2</v>
      </c>
      <c r="G72" s="8">
        <v>42851</v>
      </c>
      <c r="H72" s="2" t="s">
        <v>9</v>
      </c>
      <c r="I72" s="17">
        <v>-1</v>
      </c>
      <c r="J72" s="17">
        <v>-1</v>
      </c>
      <c r="K72" s="17">
        <v>-1</v>
      </c>
      <c r="L72" s="17">
        <v>-1</v>
      </c>
      <c r="M72" s="17">
        <v>-1</v>
      </c>
      <c r="N72" s="17">
        <v>22</v>
      </c>
      <c r="O72" s="27">
        <v>-1</v>
      </c>
      <c r="P72" s="6"/>
      <c r="Q72" s="17">
        <f t="shared" si="2"/>
        <v>0</v>
      </c>
    </row>
    <row r="73" spans="5:17" ht="16.5" customHeight="1" hidden="1">
      <c r="E73" s="11">
        <v>104</v>
      </c>
      <c r="F73" s="2">
        <v>4</v>
      </c>
      <c r="G73" s="8">
        <v>42851</v>
      </c>
      <c r="H73" s="2" t="s">
        <v>9</v>
      </c>
      <c r="I73" s="17">
        <v>-1</v>
      </c>
      <c r="J73" s="17">
        <v>-1</v>
      </c>
      <c r="K73" s="17">
        <v>-1</v>
      </c>
      <c r="L73" s="17">
        <v>8.5</v>
      </c>
      <c r="M73" s="17">
        <v>-1</v>
      </c>
      <c r="N73" s="17">
        <v>-1</v>
      </c>
      <c r="O73" s="27">
        <v>-1</v>
      </c>
      <c r="P73" s="6"/>
      <c r="Q73" s="17">
        <f t="shared" si="2"/>
        <v>0</v>
      </c>
    </row>
    <row r="74" spans="5:17" ht="16.5" customHeight="1" hidden="1">
      <c r="E74" s="11">
        <v>108</v>
      </c>
      <c r="F74" s="2">
        <v>4</v>
      </c>
      <c r="G74" s="8">
        <v>42852</v>
      </c>
      <c r="H74" s="2" t="s">
        <v>10</v>
      </c>
      <c r="I74" s="17">
        <v>-1</v>
      </c>
      <c r="J74" s="17">
        <v>-1</v>
      </c>
      <c r="K74" s="17">
        <v>-1</v>
      </c>
      <c r="L74" s="17">
        <v>-1</v>
      </c>
      <c r="M74" s="17">
        <v>-1</v>
      </c>
      <c r="N74" s="17">
        <v>-1</v>
      </c>
      <c r="O74" s="27">
        <v>-1</v>
      </c>
      <c r="P74" s="6"/>
      <c r="Q74" s="17">
        <f t="shared" si="2"/>
        <v>0</v>
      </c>
    </row>
    <row r="75" spans="5:17" ht="16.5" customHeight="1" hidden="1">
      <c r="E75" s="11">
        <v>109</v>
      </c>
      <c r="F75" s="4">
        <v>1</v>
      </c>
      <c r="G75" s="5">
        <v>42853</v>
      </c>
      <c r="H75" s="4" t="s">
        <v>11</v>
      </c>
      <c r="I75" s="17">
        <v>-1</v>
      </c>
      <c r="J75" s="17">
        <v>-1</v>
      </c>
      <c r="K75" s="17">
        <v>-1</v>
      </c>
      <c r="L75" s="17">
        <v>-1</v>
      </c>
      <c r="M75" s="17">
        <v>-1</v>
      </c>
      <c r="N75" s="17">
        <v>-1</v>
      </c>
      <c r="O75" s="27">
        <v>-1</v>
      </c>
      <c r="P75" s="6"/>
      <c r="Q75" s="17">
        <f t="shared" si="2"/>
        <v>0</v>
      </c>
    </row>
    <row r="76" spans="5:17" ht="16.5" customHeight="1" hidden="1">
      <c r="E76" s="11">
        <v>110</v>
      </c>
      <c r="F76" s="2">
        <v>2</v>
      </c>
      <c r="G76" s="8">
        <v>42853</v>
      </c>
      <c r="H76" s="2" t="s">
        <v>11</v>
      </c>
      <c r="I76" s="17">
        <v>-1</v>
      </c>
      <c r="J76" s="17">
        <v>-1</v>
      </c>
      <c r="K76" s="17">
        <v>-1</v>
      </c>
      <c r="L76" s="17">
        <v>-1</v>
      </c>
      <c r="M76" s="17">
        <v>-1</v>
      </c>
      <c r="N76" s="17">
        <v>-1</v>
      </c>
      <c r="O76" s="27">
        <v>-1</v>
      </c>
      <c r="P76" s="6"/>
      <c r="Q76" s="17">
        <f t="shared" si="2"/>
        <v>0</v>
      </c>
    </row>
    <row r="77" spans="5:17" ht="16.5" customHeight="1" hidden="1">
      <c r="E77" s="11">
        <v>111</v>
      </c>
      <c r="F77" s="2">
        <v>3</v>
      </c>
      <c r="G77" s="8">
        <v>42853</v>
      </c>
      <c r="H77" s="2" t="s">
        <v>11</v>
      </c>
      <c r="I77" s="17">
        <v>-1</v>
      </c>
      <c r="J77" s="17">
        <v>-1</v>
      </c>
      <c r="K77" s="17">
        <v>-1</v>
      </c>
      <c r="L77" s="17">
        <v>-1</v>
      </c>
      <c r="M77" s="17">
        <v>18</v>
      </c>
      <c r="N77" s="17">
        <v>-1</v>
      </c>
      <c r="O77" s="27">
        <v>-1</v>
      </c>
      <c r="P77" s="6"/>
      <c r="Q77" s="17">
        <f t="shared" si="2"/>
        <v>0</v>
      </c>
    </row>
    <row r="78" spans="5:17" ht="16.5" customHeight="1" hidden="1">
      <c r="E78" s="11">
        <v>112</v>
      </c>
      <c r="F78" s="2">
        <v>4</v>
      </c>
      <c r="G78" s="8">
        <v>42853</v>
      </c>
      <c r="H78" s="2" t="s">
        <v>11</v>
      </c>
      <c r="I78" s="17">
        <v>-1</v>
      </c>
      <c r="J78" s="17">
        <v>-1</v>
      </c>
      <c r="K78" s="17">
        <v>-1</v>
      </c>
      <c r="L78" s="17">
        <v>-1</v>
      </c>
      <c r="M78" s="17">
        <v>-1</v>
      </c>
      <c r="N78" s="17">
        <v>-1</v>
      </c>
      <c r="O78" s="27">
        <v>-1</v>
      </c>
      <c r="P78" s="6"/>
      <c r="Q78" s="17">
        <f t="shared" si="2"/>
        <v>0</v>
      </c>
    </row>
    <row r="79" spans="5:17" ht="16.5" customHeight="1" hidden="1">
      <c r="E79" s="11">
        <v>113</v>
      </c>
      <c r="F79" s="4">
        <v>1</v>
      </c>
      <c r="G79" s="5">
        <v>42854</v>
      </c>
      <c r="H79" s="4" t="s">
        <v>12</v>
      </c>
      <c r="I79" s="17">
        <v>-1</v>
      </c>
      <c r="J79" s="17">
        <v>-1</v>
      </c>
      <c r="K79" s="17">
        <v>-1</v>
      </c>
      <c r="L79" s="17">
        <v>-1</v>
      </c>
      <c r="M79" s="17">
        <v>-1</v>
      </c>
      <c r="N79" s="17">
        <v>-1</v>
      </c>
      <c r="O79" s="27">
        <v>-1</v>
      </c>
      <c r="P79" s="6"/>
      <c r="Q79" s="17">
        <f t="shared" si="2"/>
        <v>0</v>
      </c>
    </row>
    <row r="80" spans="5:17" ht="16.5" customHeight="1" hidden="1">
      <c r="E80" s="11">
        <v>114</v>
      </c>
      <c r="F80" s="2">
        <v>2</v>
      </c>
      <c r="G80" s="8">
        <v>42854</v>
      </c>
      <c r="H80" s="2" t="s">
        <v>12</v>
      </c>
      <c r="I80" s="17">
        <v>-1</v>
      </c>
      <c r="J80" s="17">
        <v>-1</v>
      </c>
      <c r="K80" s="17">
        <v>-1</v>
      </c>
      <c r="L80" s="17">
        <v>-1</v>
      </c>
      <c r="M80" s="17">
        <v>-1</v>
      </c>
      <c r="N80" s="17">
        <v>-1</v>
      </c>
      <c r="O80" s="27">
        <v>-1</v>
      </c>
      <c r="P80" s="6"/>
      <c r="Q80" s="17">
        <f t="shared" si="2"/>
        <v>0</v>
      </c>
    </row>
    <row r="81" spans="5:17" ht="16.5" customHeight="1" hidden="1">
      <c r="E81" s="11">
        <v>115</v>
      </c>
      <c r="F81" s="2">
        <v>3</v>
      </c>
      <c r="G81" s="8">
        <v>42854</v>
      </c>
      <c r="H81" s="2" t="s">
        <v>12</v>
      </c>
      <c r="I81" s="17">
        <v>-1</v>
      </c>
      <c r="J81" s="17">
        <v>-1</v>
      </c>
      <c r="K81" s="17">
        <v>-1</v>
      </c>
      <c r="L81" s="17">
        <v>-1</v>
      </c>
      <c r="M81" s="17">
        <v>-1</v>
      </c>
      <c r="N81" s="17">
        <v>-1</v>
      </c>
      <c r="O81" s="27">
        <v>-1</v>
      </c>
      <c r="P81" s="6"/>
      <c r="Q81" s="17">
        <f t="shared" si="2"/>
        <v>0</v>
      </c>
    </row>
    <row r="82" spans="5:17" ht="16.5" customHeight="1" hidden="1">
      <c r="E82" s="11">
        <v>116</v>
      </c>
      <c r="F82" s="2">
        <v>4</v>
      </c>
      <c r="G82" s="8">
        <v>42854</v>
      </c>
      <c r="H82" s="2" t="s">
        <v>12</v>
      </c>
      <c r="I82" s="17">
        <v>-1</v>
      </c>
      <c r="J82" s="17">
        <v>-1</v>
      </c>
      <c r="K82" s="17">
        <v>-1</v>
      </c>
      <c r="L82" s="17">
        <v>-1</v>
      </c>
      <c r="M82" s="17">
        <v>-1</v>
      </c>
      <c r="N82" s="17">
        <v>-1</v>
      </c>
      <c r="O82" s="27">
        <v>-1</v>
      </c>
      <c r="P82" s="6"/>
      <c r="Q82" s="17">
        <f t="shared" si="2"/>
        <v>0</v>
      </c>
    </row>
    <row r="83" spans="5:17" ht="16.5" customHeight="1" hidden="1">
      <c r="E83" s="11">
        <v>118</v>
      </c>
      <c r="F83" s="2">
        <v>2</v>
      </c>
      <c r="G83" s="8">
        <v>42855</v>
      </c>
      <c r="H83" s="2" t="s">
        <v>13</v>
      </c>
      <c r="I83" s="17">
        <v>12</v>
      </c>
      <c r="J83" s="17">
        <v>-1</v>
      </c>
      <c r="K83" s="17">
        <v>-1</v>
      </c>
      <c r="L83" s="17">
        <v>-1</v>
      </c>
      <c r="M83" s="17">
        <v>-1</v>
      </c>
      <c r="N83" s="17">
        <v>-1</v>
      </c>
      <c r="O83" s="27">
        <v>-1</v>
      </c>
      <c r="P83" s="6"/>
      <c r="Q83" s="17">
        <f t="shared" si="2"/>
        <v>0</v>
      </c>
    </row>
    <row r="84" spans="5:17" ht="16.5" customHeight="1" hidden="1">
      <c r="E84" s="11">
        <v>119</v>
      </c>
      <c r="F84" s="2">
        <v>3</v>
      </c>
      <c r="G84" s="8">
        <v>42855</v>
      </c>
      <c r="H84" s="2" t="s">
        <v>13</v>
      </c>
      <c r="I84" s="17">
        <v>-1</v>
      </c>
      <c r="J84" s="17">
        <v>-1</v>
      </c>
      <c r="K84" s="17">
        <v>-1</v>
      </c>
      <c r="L84" s="17">
        <v>-1</v>
      </c>
      <c r="M84" s="17">
        <v>-1</v>
      </c>
      <c r="N84" s="17">
        <v>-1</v>
      </c>
      <c r="O84" s="27">
        <v>-1</v>
      </c>
      <c r="P84" s="6"/>
      <c r="Q84" s="17">
        <f t="shared" si="2"/>
        <v>0</v>
      </c>
    </row>
    <row r="85" spans="5:17" ht="16.5" customHeight="1" hidden="1">
      <c r="E85" s="11">
        <v>31</v>
      </c>
      <c r="F85" s="2">
        <v>3</v>
      </c>
      <c r="G85" s="10">
        <v>42833</v>
      </c>
      <c r="H85" s="2" t="s">
        <v>12</v>
      </c>
      <c r="I85" s="17">
        <v>-1</v>
      </c>
      <c r="J85" s="17">
        <v>-1</v>
      </c>
      <c r="K85" s="17">
        <v>5</v>
      </c>
      <c r="L85" s="17">
        <v>-1</v>
      </c>
      <c r="M85" s="17">
        <v>-1</v>
      </c>
      <c r="N85" s="17">
        <v>-1</v>
      </c>
      <c r="O85" s="27">
        <v>-1</v>
      </c>
      <c r="P85" s="6"/>
      <c r="Q85" s="17">
        <f t="shared" si="2"/>
        <v>0</v>
      </c>
    </row>
    <row r="86" spans="5:17" ht="16.5" customHeight="1" hidden="1">
      <c r="E86" s="11">
        <v>34</v>
      </c>
      <c r="F86" s="2">
        <v>2</v>
      </c>
      <c r="G86" s="10">
        <v>42834</v>
      </c>
      <c r="H86" s="2" t="s">
        <v>13</v>
      </c>
      <c r="I86" s="17">
        <v>-1</v>
      </c>
      <c r="J86" s="17">
        <v>-1</v>
      </c>
      <c r="K86" s="17">
        <v>5</v>
      </c>
      <c r="L86" s="17">
        <v>-1</v>
      </c>
      <c r="M86" s="17">
        <v>-1</v>
      </c>
      <c r="N86" s="17">
        <v>-1</v>
      </c>
      <c r="O86" s="27">
        <v>-1</v>
      </c>
      <c r="P86" s="6"/>
      <c r="Q86" s="17">
        <f t="shared" si="2"/>
        <v>0</v>
      </c>
    </row>
    <row r="87" spans="5:17" ht="16.5" customHeight="1" hidden="1">
      <c r="E87" s="11">
        <v>87</v>
      </c>
      <c r="F87" s="2">
        <v>3</v>
      </c>
      <c r="G87" s="8">
        <v>42847</v>
      </c>
      <c r="H87" s="2" t="s">
        <v>12</v>
      </c>
      <c r="I87" s="17">
        <v>-1</v>
      </c>
      <c r="J87" s="17">
        <v>-1</v>
      </c>
      <c r="K87" s="17">
        <v>5</v>
      </c>
      <c r="L87" s="17">
        <v>-1</v>
      </c>
      <c r="M87" s="17">
        <v>-1</v>
      </c>
      <c r="N87" s="17">
        <v>-1</v>
      </c>
      <c r="O87" s="27">
        <v>-1</v>
      </c>
      <c r="P87" s="6"/>
      <c r="Q87" s="17">
        <f t="shared" si="2"/>
        <v>0</v>
      </c>
    </row>
    <row r="88" spans="5:17" ht="16.5" customHeight="1" hidden="1">
      <c r="E88" s="11">
        <v>2</v>
      </c>
      <c r="F88" s="2">
        <v>2</v>
      </c>
      <c r="G88" s="10">
        <v>42826</v>
      </c>
      <c r="H88" s="2" t="s">
        <v>12</v>
      </c>
      <c r="I88" s="17">
        <v>-1</v>
      </c>
      <c r="J88" s="17">
        <v>-1</v>
      </c>
      <c r="K88" s="17">
        <v>5.5</v>
      </c>
      <c r="L88" s="17">
        <v>-1</v>
      </c>
      <c r="M88" s="17">
        <v>-1</v>
      </c>
      <c r="N88" s="17">
        <v>-1</v>
      </c>
      <c r="O88" s="27">
        <v>-1</v>
      </c>
      <c r="P88" s="6"/>
      <c r="Q88" s="17">
        <f t="shared" si="2"/>
        <v>0</v>
      </c>
    </row>
    <row r="89" spans="5:17" ht="16.5" customHeight="1" hidden="1">
      <c r="E89" s="11">
        <v>36</v>
      </c>
      <c r="F89" s="2">
        <v>4</v>
      </c>
      <c r="G89" s="10">
        <v>42834</v>
      </c>
      <c r="H89" s="2" t="s">
        <v>13</v>
      </c>
      <c r="I89" s="17">
        <v>-1</v>
      </c>
      <c r="J89" s="17">
        <v>-1</v>
      </c>
      <c r="K89" s="17">
        <v>5.5</v>
      </c>
      <c r="L89" s="17">
        <v>-1</v>
      </c>
      <c r="M89" s="17">
        <v>-1</v>
      </c>
      <c r="N89" s="17">
        <v>-1</v>
      </c>
      <c r="O89" s="27">
        <v>-1</v>
      </c>
      <c r="P89" s="6"/>
      <c r="Q89" s="17">
        <f t="shared" si="2"/>
        <v>0</v>
      </c>
    </row>
    <row r="90" spans="5:17" ht="16.5" customHeight="1" hidden="1">
      <c r="E90" s="11">
        <v>50</v>
      </c>
      <c r="F90" s="2">
        <v>2</v>
      </c>
      <c r="G90" s="10">
        <v>42838</v>
      </c>
      <c r="H90" s="2" t="s">
        <v>10</v>
      </c>
      <c r="I90" s="17">
        <v>-1</v>
      </c>
      <c r="J90" s="17">
        <v>-1</v>
      </c>
      <c r="K90" s="17">
        <v>5.5</v>
      </c>
      <c r="L90" s="17">
        <v>-1</v>
      </c>
      <c r="M90" s="17">
        <v>-1</v>
      </c>
      <c r="N90" s="17">
        <v>-1</v>
      </c>
      <c r="O90" s="27">
        <v>-1</v>
      </c>
      <c r="P90" s="6"/>
      <c r="Q90" s="17">
        <f t="shared" si="2"/>
        <v>0</v>
      </c>
    </row>
    <row r="91" spans="5:17" ht="16.5" customHeight="1" hidden="1">
      <c r="E91" s="11">
        <v>117</v>
      </c>
      <c r="F91" s="4">
        <v>1</v>
      </c>
      <c r="G91" s="5">
        <v>42855</v>
      </c>
      <c r="H91" s="4" t="s">
        <v>13</v>
      </c>
      <c r="I91" s="17">
        <v>-1</v>
      </c>
      <c r="J91" s="17">
        <v>-1</v>
      </c>
      <c r="K91" s="17">
        <v>5.5</v>
      </c>
      <c r="L91" s="17">
        <v>-1</v>
      </c>
      <c r="M91" s="17">
        <v>-1</v>
      </c>
      <c r="N91" s="17">
        <v>-1</v>
      </c>
      <c r="O91" s="27">
        <v>-1</v>
      </c>
      <c r="P91" s="6"/>
      <c r="Q91" s="17">
        <f t="shared" si="2"/>
        <v>0</v>
      </c>
    </row>
    <row r="92" spans="5:17" ht="16.5" customHeight="1" hidden="1">
      <c r="E92" s="11">
        <v>120</v>
      </c>
      <c r="F92" s="2">
        <v>4</v>
      </c>
      <c r="G92" s="8">
        <v>42855</v>
      </c>
      <c r="H92" s="2" t="s">
        <v>13</v>
      </c>
      <c r="I92" s="17">
        <v>-1</v>
      </c>
      <c r="J92" s="17">
        <v>-1</v>
      </c>
      <c r="K92" s="17">
        <v>5.5</v>
      </c>
      <c r="L92" s="17">
        <v>-1</v>
      </c>
      <c r="M92" s="17">
        <v>-1</v>
      </c>
      <c r="N92" s="17">
        <v>-1</v>
      </c>
      <c r="O92" s="27">
        <v>-1</v>
      </c>
      <c r="P92" s="6"/>
      <c r="Q92" s="17">
        <f t="shared" si="2"/>
        <v>0</v>
      </c>
    </row>
    <row r="93" spans="5:17" ht="16.5" customHeight="1" hidden="1">
      <c r="E93" s="11">
        <v>1</v>
      </c>
      <c r="F93" s="4">
        <v>1</v>
      </c>
      <c r="G93" s="5">
        <v>42826</v>
      </c>
      <c r="H93" s="4" t="s">
        <v>12</v>
      </c>
      <c r="I93" s="17">
        <v>-1</v>
      </c>
      <c r="J93" s="17">
        <v>-1</v>
      </c>
      <c r="K93" s="17">
        <v>6</v>
      </c>
      <c r="L93" s="17">
        <v>-1</v>
      </c>
      <c r="M93" s="17">
        <v>-1</v>
      </c>
      <c r="N93" s="17">
        <v>-1</v>
      </c>
      <c r="O93" s="27">
        <v>-1</v>
      </c>
      <c r="P93" s="6"/>
      <c r="Q93" s="17">
        <f t="shared" si="2"/>
        <v>0</v>
      </c>
    </row>
    <row r="94" spans="5:17" ht="16.5" customHeight="1">
      <c r="E94" s="11">
        <v>10</v>
      </c>
      <c r="F94" s="2">
        <v>2</v>
      </c>
      <c r="G94" s="10">
        <v>42828</v>
      </c>
      <c r="H94" s="2" t="s">
        <v>7</v>
      </c>
      <c r="I94" s="17">
        <v>-1</v>
      </c>
      <c r="J94" s="17">
        <v>-1</v>
      </c>
      <c r="K94" s="17">
        <v>6</v>
      </c>
      <c r="L94" s="17">
        <v>-1</v>
      </c>
      <c r="M94" s="17">
        <v>-1</v>
      </c>
      <c r="N94" s="17">
        <v>-1</v>
      </c>
      <c r="O94" s="27">
        <v>-1</v>
      </c>
      <c r="P94" s="6"/>
      <c r="Q94" s="17">
        <f t="shared" si="2"/>
        <v>1</v>
      </c>
    </row>
    <row r="95" spans="5:17" ht="16.5" customHeight="1" hidden="1">
      <c r="E95" s="11">
        <v>41</v>
      </c>
      <c r="F95" s="4">
        <v>1</v>
      </c>
      <c r="G95" s="5">
        <v>42836</v>
      </c>
      <c r="H95" s="4" t="s">
        <v>8</v>
      </c>
      <c r="I95" s="17">
        <v>-1</v>
      </c>
      <c r="J95" s="17">
        <v>-1</v>
      </c>
      <c r="K95" s="17">
        <v>6</v>
      </c>
      <c r="L95" s="17">
        <v>-1</v>
      </c>
      <c r="M95" s="17">
        <v>-1</v>
      </c>
      <c r="N95" s="17">
        <v>-1</v>
      </c>
      <c r="O95" s="27">
        <v>-1</v>
      </c>
      <c r="P95" s="6"/>
      <c r="Q95" s="17">
        <f t="shared" si="2"/>
        <v>0</v>
      </c>
    </row>
    <row r="96" spans="5:17" ht="16.5" customHeight="1" hidden="1">
      <c r="E96" s="11">
        <v>74</v>
      </c>
      <c r="F96" s="2">
        <v>2</v>
      </c>
      <c r="G96" s="10">
        <v>42844</v>
      </c>
      <c r="H96" s="2" t="s">
        <v>9</v>
      </c>
      <c r="I96" s="17">
        <v>-1</v>
      </c>
      <c r="J96" s="17">
        <v>-1</v>
      </c>
      <c r="K96" s="17">
        <v>6</v>
      </c>
      <c r="L96" s="17">
        <v>-1</v>
      </c>
      <c r="M96" s="17">
        <v>-1</v>
      </c>
      <c r="N96" s="17">
        <v>-1</v>
      </c>
      <c r="O96" s="27">
        <v>-1</v>
      </c>
      <c r="P96" s="6"/>
      <c r="Q96" s="17">
        <f t="shared" si="2"/>
        <v>0</v>
      </c>
    </row>
    <row r="97" spans="5:17" ht="16.5" customHeight="1" hidden="1">
      <c r="E97" s="11">
        <v>77</v>
      </c>
      <c r="F97" s="4">
        <v>1</v>
      </c>
      <c r="G97" s="5">
        <v>42845</v>
      </c>
      <c r="H97" s="4" t="s">
        <v>10</v>
      </c>
      <c r="I97" s="17">
        <v>-1</v>
      </c>
      <c r="J97" s="17">
        <v>-1</v>
      </c>
      <c r="K97" s="17">
        <v>6</v>
      </c>
      <c r="L97" s="17">
        <v>-1</v>
      </c>
      <c r="M97" s="17">
        <v>-1</v>
      </c>
      <c r="N97" s="17">
        <v>-1</v>
      </c>
      <c r="O97" s="27">
        <v>-1</v>
      </c>
      <c r="P97" s="6"/>
      <c r="Q97" s="17">
        <f t="shared" si="2"/>
        <v>0</v>
      </c>
    </row>
    <row r="98" spans="5:17" ht="16.5" customHeight="1" hidden="1">
      <c r="E98" s="11">
        <v>73</v>
      </c>
      <c r="F98" s="4">
        <v>1</v>
      </c>
      <c r="G98" s="5">
        <v>42844</v>
      </c>
      <c r="H98" s="4" t="s">
        <v>9</v>
      </c>
      <c r="I98" s="17">
        <v>-1</v>
      </c>
      <c r="J98" s="17">
        <v>-1</v>
      </c>
      <c r="K98" s="17">
        <v>6.5</v>
      </c>
      <c r="L98" s="17">
        <v>-1</v>
      </c>
      <c r="M98" s="17">
        <v>-1</v>
      </c>
      <c r="N98" s="17">
        <v>-1</v>
      </c>
      <c r="O98" s="27">
        <v>-1</v>
      </c>
      <c r="P98" s="6"/>
      <c r="Q98" s="17">
        <f aca="true" t="shared" si="3" ref="Q98:Q121">SUBTOTAL(3,H98)</f>
        <v>0</v>
      </c>
    </row>
    <row r="99" spans="5:17" ht="16.5" customHeight="1">
      <c r="E99" s="11">
        <v>11</v>
      </c>
      <c r="F99" s="2">
        <v>3</v>
      </c>
      <c r="G99" s="10">
        <v>42828</v>
      </c>
      <c r="H99" s="2" t="s">
        <v>7</v>
      </c>
      <c r="I99" s="17">
        <v>-1</v>
      </c>
      <c r="J99" s="17">
        <v>-1</v>
      </c>
      <c r="K99" s="17">
        <v>7.5</v>
      </c>
      <c r="L99" s="17">
        <v>-1</v>
      </c>
      <c r="M99" s="17">
        <v>-1</v>
      </c>
      <c r="N99" s="17">
        <v>-1</v>
      </c>
      <c r="O99" s="27">
        <v>-1</v>
      </c>
      <c r="P99" s="6"/>
      <c r="Q99" s="17">
        <f t="shared" si="3"/>
        <v>1</v>
      </c>
    </row>
    <row r="100" spans="5:17" ht="15" hidden="1">
      <c r="E100" s="11">
        <v>19</v>
      </c>
      <c r="F100" s="2">
        <v>3</v>
      </c>
      <c r="G100" s="10">
        <v>42830</v>
      </c>
      <c r="H100" s="2" t="s">
        <v>9</v>
      </c>
      <c r="I100" s="17">
        <v>-1</v>
      </c>
      <c r="J100" s="17">
        <v>-1</v>
      </c>
      <c r="K100" s="17">
        <v>9</v>
      </c>
      <c r="L100" s="17">
        <v>-1</v>
      </c>
      <c r="M100" s="17">
        <v>-1</v>
      </c>
      <c r="N100" s="17">
        <v>-1</v>
      </c>
      <c r="O100" s="27">
        <v>-1</v>
      </c>
      <c r="P100" s="6"/>
      <c r="Q100" s="17">
        <f t="shared" si="3"/>
        <v>0</v>
      </c>
    </row>
    <row r="101" spans="5:17" ht="15" hidden="1">
      <c r="E101" s="11">
        <v>44</v>
      </c>
      <c r="F101" s="2">
        <v>4</v>
      </c>
      <c r="G101" s="10">
        <v>42836</v>
      </c>
      <c r="H101" s="2" t="s">
        <v>8</v>
      </c>
      <c r="I101" s="17">
        <v>-1</v>
      </c>
      <c r="J101" s="17">
        <v>-1</v>
      </c>
      <c r="K101" s="17">
        <v>9</v>
      </c>
      <c r="L101" s="17">
        <v>-1</v>
      </c>
      <c r="M101" s="17">
        <v>-1</v>
      </c>
      <c r="N101" s="17">
        <v>-1</v>
      </c>
      <c r="O101" s="27">
        <v>-1</v>
      </c>
      <c r="P101" s="6"/>
      <c r="Q101" s="17">
        <f t="shared" si="3"/>
        <v>0</v>
      </c>
    </row>
    <row r="102" spans="5:17" ht="15" hidden="1">
      <c r="E102" s="11">
        <v>99</v>
      </c>
      <c r="F102" s="2">
        <v>3</v>
      </c>
      <c r="G102" s="8">
        <v>42850</v>
      </c>
      <c r="H102" s="2" t="s">
        <v>8</v>
      </c>
      <c r="I102" s="17">
        <v>-1</v>
      </c>
      <c r="J102" s="17">
        <v>-1</v>
      </c>
      <c r="K102" s="17">
        <v>9</v>
      </c>
      <c r="L102" s="17">
        <v>-1</v>
      </c>
      <c r="M102" s="17">
        <v>-1</v>
      </c>
      <c r="N102" s="17">
        <v>-1</v>
      </c>
      <c r="O102" s="27">
        <v>-1</v>
      </c>
      <c r="P102" s="6"/>
      <c r="Q102" s="17">
        <f t="shared" si="3"/>
        <v>0</v>
      </c>
    </row>
    <row r="103" spans="5:17" ht="15" hidden="1">
      <c r="E103" s="11">
        <v>71</v>
      </c>
      <c r="F103" s="2">
        <v>3</v>
      </c>
      <c r="G103" s="10">
        <v>42843</v>
      </c>
      <c r="H103" s="2" t="s">
        <v>8</v>
      </c>
      <c r="I103" s="17">
        <v>-1</v>
      </c>
      <c r="J103" s="17">
        <v>-1</v>
      </c>
      <c r="K103" s="17">
        <v>10</v>
      </c>
      <c r="L103" s="17">
        <v>-1</v>
      </c>
      <c r="M103" s="17">
        <v>-1</v>
      </c>
      <c r="N103" s="17">
        <v>-1</v>
      </c>
      <c r="O103" s="27">
        <v>-1</v>
      </c>
      <c r="P103" s="6"/>
      <c r="Q103" s="17">
        <f t="shared" si="3"/>
        <v>0</v>
      </c>
    </row>
    <row r="104" spans="5:17" ht="15" hidden="1">
      <c r="E104" s="11">
        <v>76</v>
      </c>
      <c r="F104" s="2">
        <v>4</v>
      </c>
      <c r="G104" s="10">
        <v>42844</v>
      </c>
      <c r="H104" s="2" t="s">
        <v>9</v>
      </c>
      <c r="I104" s="17">
        <v>-1</v>
      </c>
      <c r="J104" s="17">
        <v>4</v>
      </c>
      <c r="K104" s="17">
        <v>-1</v>
      </c>
      <c r="L104" s="17">
        <v>-1</v>
      </c>
      <c r="M104" s="17">
        <v>-1</v>
      </c>
      <c r="N104" s="17">
        <v>-1</v>
      </c>
      <c r="O104" s="27">
        <v>-1</v>
      </c>
      <c r="P104" s="6"/>
      <c r="Q104" s="17">
        <f t="shared" si="3"/>
        <v>0</v>
      </c>
    </row>
    <row r="105" spans="5:17" ht="15" hidden="1">
      <c r="E105" s="11">
        <v>5</v>
      </c>
      <c r="F105" s="4">
        <v>1</v>
      </c>
      <c r="G105" s="5">
        <v>42827</v>
      </c>
      <c r="H105" s="4" t="s">
        <v>13</v>
      </c>
      <c r="I105" s="17">
        <v>-1</v>
      </c>
      <c r="J105" s="17">
        <v>5</v>
      </c>
      <c r="K105" s="17">
        <v>-1</v>
      </c>
      <c r="L105" s="17">
        <v>-1</v>
      </c>
      <c r="M105" s="17">
        <v>-1</v>
      </c>
      <c r="N105" s="17">
        <v>-1</v>
      </c>
      <c r="O105" s="27">
        <v>-1</v>
      </c>
      <c r="P105" s="6"/>
      <c r="Q105" s="17">
        <f t="shared" si="3"/>
        <v>0</v>
      </c>
    </row>
    <row r="106" spans="5:17" ht="15" hidden="1">
      <c r="E106" s="11">
        <v>32</v>
      </c>
      <c r="F106" s="2">
        <v>4</v>
      </c>
      <c r="G106" s="10">
        <v>42833</v>
      </c>
      <c r="H106" s="2" t="s">
        <v>12</v>
      </c>
      <c r="I106" s="17">
        <v>-1</v>
      </c>
      <c r="J106" s="17">
        <v>5</v>
      </c>
      <c r="K106" s="17">
        <v>-1</v>
      </c>
      <c r="L106" s="17">
        <v>-1</v>
      </c>
      <c r="M106" s="17">
        <v>-1</v>
      </c>
      <c r="N106" s="17">
        <v>-1</v>
      </c>
      <c r="O106" s="27">
        <v>-1</v>
      </c>
      <c r="P106" s="6"/>
      <c r="Q106" s="17">
        <f t="shared" si="3"/>
        <v>0</v>
      </c>
    </row>
    <row r="107" spans="5:17" ht="15">
      <c r="E107" s="11">
        <v>39</v>
      </c>
      <c r="F107" s="2">
        <v>3</v>
      </c>
      <c r="G107" s="10">
        <v>42835</v>
      </c>
      <c r="H107" s="2" t="s">
        <v>7</v>
      </c>
      <c r="I107" s="17">
        <v>-1</v>
      </c>
      <c r="J107" s="17">
        <v>5</v>
      </c>
      <c r="K107" s="17">
        <v>-1</v>
      </c>
      <c r="L107" s="17">
        <v>-1</v>
      </c>
      <c r="M107" s="17">
        <v>-1</v>
      </c>
      <c r="N107" s="17">
        <v>-1</v>
      </c>
      <c r="O107" s="27">
        <v>-1</v>
      </c>
      <c r="P107" s="6"/>
      <c r="Q107" s="17">
        <f t="shared" si="3"/>
        <v>1</v>
      </c>
    </row>
    <row r="108" spans="5:17" ht="15" hidden="1">
      <c r="E108" s="11">
        <v>42</v>
      </c>
      <c r="F108" s="2">
        <v>2</v>
      </c>
      <c r="G108" s="10">
        <v>42836</v>
      </c>
      <c r="H108" s="2" t="s">
        <v>8</v>
      </c>
      <c r="I108" s="17">
        <v>-1</v>
      </c>
      <c r="J108" s="17">
        <v>5</v>
      </c>
      <c r="K108" s="17">
        <v>-1</v>
      </c>
      <c r="L108" s="17">
        <v>-1</v>
      </c>
      <c r="M108" s="17">
        <v>-1</v>
      </c>
      <c r="N108" s="17">
        <v>-1</v>
      </c>
      <c r="O108" s="27">
        <v>-1</v>
      </c>
      <c r="P108" s="6"/>
      <c r="Q108" s="17">
        <f t="shared" si="3"/>
        <v>0</v>
      </c>
    </row>
    <row r="109" spans="5:17" ht="15" hidden="1">
      <c r="E109" s="11">
        <v>28</v>
      </c>
      <c r="F109" s="2">
        <v>4</v>
      </c>
      <c r="G109" s="10">
        <v>42832</v>
      </c>
      <c r="H109" s="2" t="s">
        <v>11</v>
      </c>
      <c r="I109" s="17">
        <v>-1</v>
      </c>
      <c r="J109" s="17">
        <v>5.5</v>
      </c>
      <c r="K109" s="17">
        <v>-1</v>
      </c>
      <c r="L109" s="17">
        <v>-1</v>
      </c>
      <c r="M109" s="17">
        <v>-1</v>
      </c>
      <c r="N109" s="17">
        <v>-1</v>
      </c>
      <c r="O109" s="27">
        <v>-1</v>
      </c>
      <c r="P109" s="6"/>
      <c r="Q109" s="17">
        <f t="shared" si="3"/>
        <v>0</v>
      </c>
    </row>
    <row r="110" spans="5:17" ht="15" hidden="1">
      <c r="E110" s="11">
        <v>52</v>
      </c>
      <c r="F110" s="2">
        <v>4</v>
      </c>
      <c r="G110" s="10">
        <v>42838</v>
      </c>
      <c r="H110" s="2" t="s">
        <v>10</v>
      </c>
      <c r="I110" s="17">
        <v>-1</v>
      </c>
      <c r="J110" s="17">
        <v>5.5</v>
      </c>
      <c r="K110" s="17">
        <v>-1</v>
      </c>
      <c r="L110" s="17">
        <v>-1</v>
      </c>
      <c r="M110" s="17">
        <v>-1</v>
      </c>
      <c r="N110" s="17">
        <v>-1</v>
      </c>
      <c r="O110" s="27">
        <v>-1</v>
      </c>
      <c r="P110" s="6"/>
      <c r="Q110" s="17">
        <f t="shared" si="3"/>
        <v>0</v>
      </c>
    </row>
    <row r="111" spans="5:17" ht="15" hidden="1">
      <c r="E111" s="11">
        <v>98</v>
      </c>
      <c r="F111" s="2">
        <v>2</v>
      </c>
      <c r="G111" s="8">
        <v>42850</v>
      </c>
      <c r="H111" s="2" t="s">
        <v>8</v>
      </c>
      <c r="I111" s="17">
        <v>-1</v>
      </c>
      <c r="J111" s="17">
        <v>5.5</v>
      </c>
      <c r="K111" s="17">
        <v>-1</v>
      </c>
      <c r="L111" s="17">
        <v>-1</v>
      </c>
      <c r="M111" s="17">
        <v>-1</v>
      </c>
      <c r="N111" s="17">
        <v>-1</v>
      </c>
      <c r="O111" s="27">
        <v>-1</v>
      </c>
      <c r="P111" s="6"/>
      <c r="Q111" s="17">
        <f t="shared" si="3"/>
        <v>0</v>
      </c>
    </row>
    <row r="112" spans="5:17" ht="15" hidden="1">
      <c r="E112" s="11">
        <v>4</v>
      </c>
      <c r="F112" s="2">
        <v>4</v>
      </c>
      <c r="G112" s="10">
        <v>42826</v>
      </c>
      <c r="H112" s="2" t="s">
        <v>12</v>
      </c>
      <c r="I112" s="17">
        <v>-1</v>
      </c>
      <c r="J112" s="17">
        <v>6</v>
      </c>
      <c r="K112" s="17">
        <v>-1</v>
      </c>
      <c r="L112" s="17">
        <v>-1</v>
      </c>
      <c r="M112" s="17">
        <v>-1</v>
      </c>
      <c r="N112" s="17">
        <v>-1</v>
      </c>
      <c r="O112" s="27">
        <v>-1</v>
      </c>
      <c r="P112" s="6"/>
      <c r="Q112" s="17">
        <f t="shared" si="3"/>
        <v>0</v>
      </c>
    </row>
    <row r="113" spans="5:17" ht="15" hidden="1">
      <c r="E113" s="11">
        <v>16</v>
      </c>
      <c r="F113" s="2">
        <v>4</v>
      </c>
      <c r="G113" s="10">
        <v>42829</v>
      </c>
      <c r="H113" s="2" t="s">
        <v>8</v>
      </c>
      <c r="I113" s="17">
        <v>-1</v>
      </c>
      <c r="J113" s="17">
        <v>6.5</v>
      </c>
      <c r="K113" s="17">
        <v>-1</v>
      </c>
      <c r="L113" s="17">
        <v>-1</v>
      </c>
      <c r="M113" s="17">
        <v>-1</v>
      </c>
      <c r="N113" s="17">
        <v>-1</v>
      </c>
      <c r="O113" s="27">
        <v>-1</v>
      </c>
      <c r="P113" s="6"/>
      <c r="Q113" s="17">
        <f t="shared" si="3"/>
        <v>0</v>
      </c>
    </row>
    <row r="114" spans="5:17" ht="15" hidden="1">
      <c r="E114" s="11">
        <v>105</v>
      </c>
      <c r="F114" s="4">
        <v>1</v>
      </c>
      <c r="G114" s="5">
        <v>42852</v>
      </c>
      <c r="H114" s="4" t="s">
        <v>10</v>
      </c>
      <c r="I114" s="17">
        <v>-1</v>
      </c>
      <c r="J114" s="17">
        <v>6.5</v>
      </c>
      <c r="K114" s="17">
        <v>-1</v>
      </c>
      <c r="L114" s="17">
        <v>-1</v>
      </c>
      <c r="M114" s="17">
        <v>-1</v>
      </c>
      <c r="N114" s="17">
        <v>-1</v>
      </c>
      <c r="O114" s="27">
        <v>-1</v>
      </c>
      <c r="P114" s="6"/>
      <c r="Q114" s="17">
        <f t="shared" si="3"/>
        <v>0</v>
      </c>
    </row>
    <row r="115" spans="5:17" ht="15" hidden="1">
      <c r="E115" s="11">
        <v>61</v>
      </c>
      <c r="F115" s="4">
        <v>1</v>
      </c>
      <c r="G115" s="5">
        <v>42841</v>
      </c>
      <c r="H115" s="4" t="s">
        <v>13</v>
      </c>
      <c r="I115" s="17">
        <v>-1</v>
      </c>
      <c r="J115" s="17">
        <v>7</v>
      </c>
      <c r="K115" s="17">
        <v>-1</v>
      </c>
      <c r="L115" s="17">
        <v>-1</v>
      </c>
      <c r="M115" s="17">
        <v>-1</v>
      </c>
      <c r="N115" s="17">
        <v>-1</v>
      </c>
      <c r="O115" s="27">
        <v>-1</v>
      </c>
      <c r="P115" s="6"/>
      <c r="Q115" s="17">
        <f t="shared" si="3"/>
        <v>0</v>
      </c>
    </row>
    <row r="116" spans="5:17" ht="15" hidden="1">
      <c r="E116" s="11">
        <v>106</v>
      </c>
      <c r="F116" s="2">
        <v>2</v>
      </c>
      <c r="G116" s="8">
        <v>42852</v>
      </c>
      <c r="H116" s="2" t="s">
        <v>10</v>
      </c>
      <c r="I116" s="17">
        <v>-1</v>
      </c>
      <c r="J116" s="17">
        <v>7</v>
      </c>
      <c r="K116" s="17">
        <v>-1</v>
      </c>
      <c r="L116" s="17">
        <v>-1</v>
      </c>
      <c r="M116" s="17">
        <v>-1</v>
      </c>
      <c r="N116" s="17">
        <v>-1</v>
      </c>
      <c r="O116" s="27">
        <v>-1</v>
      </c>
      <c r="P116" s="6"/>
      <c r="Q116" s="17">
        <f t="shared" si="3"/>
        <v>0</v>
      </c>
    </row>
    <row r="117" spans="5:17" ht="15" hidden="1">
      <c r="E117" s="11">
        <v>101</v>
      </c>
      <c r="F117" s="4">
        <v>1</v>
      </c>
      <c r="G117" s="5">
        <v>42851</v>
      </c>
      <c r="H117" s="4" t="s">
        <v>9</v>
      </c>
      <c r="I117" s="17">
        <v>-1</v>
      </c>
      <c r="J117" s="17">
        <v>7.5</v>
      </c>
      <c r="K117" s="17">
        <v>-1</v>
      </c>
      <c r="L117" s="17">
        <v>-1</v>
      </c>
      <c r="M117" s="17">
        <v>-1</v>
      </c>
      <c r="N117" s="17">
        <v>-1</v>
      </c>
      <c r="O117" s="27">
        <v>-1</v>
      </c>
      <c r="P117" s="6"/>
      <c r="Q117" s="17">
        <f t="shared" si="3"/>
        <v>0</v>
      </c>
    </row>
    <row r="118" spans="5:17" ht="15" hidden="1">
      <c r="E118" s="11">
        <v>107</v>
      </c>
      <c r="F118" s="2">
        <v>3</v>
      </c>
      <c r="G118" s="8">
        <v>42852</v>
      </c>
      <c r="H118" s="2" t="s">
        <v>10</v>
      </c>
      <c r="I118" s="17">
        <v>-1</v>
      </c>
      <c r="J118" s="17">
        <v>8</v>
      </c>
      <c r="K118" s="17">
        <v>-1</v>
      </c>
      <c r="L118" s="17">
        <v>-1</v>
      </c>
      <c r="M118" s="17">
        <v>-1</v>
      </c>
      <c r="N118" s="17">
        <v>-1</v>
      </c>
      <c r="O118" s="27">
        <v>-1</v>
      </c>
      <c r="P118" s="6"/>
      <c r="Q118" s="17">
        <f t="shared" si="3"/>
        <v>0</v>
      </c>
    </row>
    <row r="119" spans="5:17" ht="15" hidden="1">
      <c r="E119" s="11">
        <v>6</v>
      </c>
      <c r="F119" s="2">
        <v>2</v>
      </c>
      <c r="G119" s="10">
        <v>42827</v>
      </c>
      <c r="H119" s="2" t="s">
        <v>13</v>
      </c>
      <c r="I119" s="17">
        <v>-1</v>
      </c>
      <c r="J119" s="17">
        <v>10</v>
      </c>
      <c r="K119" s="17">
        <v>-1</v>
      </c>
      <c r="L119" s="17">
        <v>-1</v>
      </c>
      <c r="M119" s="17">
        <v>-1</v>
      </c>
      <c r="N119" s="17">
        <v>-1</v>
      </c>
      <c r="O119" s="27">
        <v>-1</v>
      </c>
      <c r="P119" s="6"/>
      <c r="Q119" s="17">
        <f t="shared" si="3"/>
        <v>0</v>
      </c>
    </row>
    <row r="120" spans="5:17" ht="15" hidden="1">
      <c r="E120" s="11">
        <v>103</v>
      </c>
      <c r="F120" s="2">
        <v>3</v>
      </c>
      <c r="G120" s="8">
        <v>42851</v>
      </c>
      <c r="H120" s="2" t="s">
        <v>9</v>
      </c>
      <c r="I120" s="17">
        <v>-1</v>
      </c>
      <c r="J120" s="17">
        <v>12</v>
      </c>
      <c r="K120" s="17">
        <v>-1</v>
      </c>
      <c r="L120" s="17">
        <v>-1</v>
      </c>
      <c r="M120" s="17">
        <v>-1</v>
      </c>
      <c r="N120" s="17">
        <v>-1</v>
      </c>
      <c r="O120" s="27">
        <v>-1</v>
      </c>
      <c r="P120" s="6"/>
      <c r="Q120" s="17">
        <f t="shared" si="3"/>
        <v>0</v>
      </c>
    </row>
    <row r="121" spans="5:17" ht="15">
      <c r="E121" s="11">
        <v>13</v>
      </c>
      <c r="F121" s="4">
        <v>1</v>
      </c>
      <c r="G121" s="5">
        <v>42829</v>
      </c>
      <c r="H121" s="4" t="s">
        <v>8</v>
      </c>
      <c r="I121" s="17">
        <v>-1</v>
      </c>
      <c r="J121" s="17">
        <v>18</v>
      </c>
      <c r="K121" s="17">
        <v>-1</v>
      </c>
      <c r="L121" s="17">
        <v>-1</v>
      </c>
      <c r="M121" s="17">
        <v>-1</v>
      </c>
      <c r="N121" s="17">
        <v>-1</v>
      </c>
      <c r="O121" s="27">
        <v>-1</v>
      </c>
      <c r="P121" s="6"/>
      <c r="Q121" s="17">
        <f t="shared" si="3"/>
        <v>1</v>
      </c>
    </row>
    <row r="122" spans="5:17" ht="15">
      <c r="E122" s="11">
        <f>SUBTOTAL(102,E2:E121)</f>
        <v>17</v>
      </c>
      <c r="F122" s="7"/>
      <c r="G122" s="9"/>
      <c r="H122" s="7"/>
      <c r="I122" s="18">
        <f>SUMPRODUCT($Q2:$Q121*(I2:I121&gt;0))</f>
        <v>0</v>
      </c>
      <c r="J122" s="18">
        <f aca="true" t="shared" si="4" ref="J122:P122">SUMPRODUCT($Q2:$Q121*(J2:J121&gt;0))</f>
        <v>2</v>
      </c>
      <c r="K122" s="18">
        <f t="shared" si="4"/>
        <v>2</v>
      </c>
      <c r="L122" s="18">
        <f t="shared" si="4"/>
        <v>3</v>
      </c>
      <c r="M122" s="18">
        <f t="shared" si="4"/>
        <v>0</v>
      </c>
      <c r="N122" s="18">
        <f t="shared" si="4"/>
        <v>1</v>
      </c>
      <c r="O122" s="18">
        <f t="shared" si="4"/>
        <v>1</v>
      </c>
      <c r="P122" s="18">
        <f t="shared" si="4"/>
        <v>0</v>
      </c>
      <c r="Q122" s="3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C1:AY41"/>
  <sheetViews>
    <sheetView zoomScale="70" zoomScaleNormal="70" zoomScalePageLayoutView="0" workbookViewId="0" topLeftCell="A1">
      <selection activeCell="E5" sqref="E5"/>
    </sheetView>
  </sheetViews>
  <sheetFormatPr defaultColWidth="9.140625" defaultRowHeight="15"/>
  <cols>
    <col min="3" max="5" width="11.28125" style="0" customWidth="1"/>
    <col min="6" max="6" width="16.7109375" style="0" customWidth="1"/>
    <col min="7" max="11" width="11.28125" style="0" customWidth="1"/>
    <col min="12" max="14" width="12.28125" style="0" customWidth="1"/>
    <col min="15" max="15" width="1.7109375" style="24" customWidth="1"/>
    <col min="16" max="20" width="12.28125" style="0" customWidth="1"/>
    <col min="21" max="21" width="5.57421875" style="21" customWidth="1"/>
    <col min="22" max="26" width="12.28125" style="0" customWidth="1"/>
    <col min="27" max="27" width="1.7109375" style="24" customWidth="1"/>
    <col min="28" max="38" width="12.28125" style="0" customWidth="1"/>
    <col min="42" max="50" width="11.8515625" style="0" customWidth="1"/>
  </cols>
  <sheetData>
    <row r="1" spans="5:38" ht="21">
      <c r="E1" s="20"/>
      <c r="F1" s="20"/>
      <c r="G1" s="20"/>
      <c r="H1" s="20"/>
      <c r="I1" s="20"/>
      <c r="J1" s="20"/>
      <c r="K1" s="20"/>
      <c r="L1" s="20"/>
      <c r="M1" s="20"/>
      <c r="N1" s="20"/>
      <c r="O1" s="25"/>
      <c r="P1" s="20"/>
      <c r="Q1" s="20"/>
      <c r="R1" s="20"/>
      <c r="S1" s="20"/>
      <c r="T1" s="20"/>
      <c r="U1" s="22"/>
      <c r="V1" s="20"/>
      <c r="W1" s="20"/>
      <c r="X1" s="20"/>
      <c r="Y1" s="20"/>
      <c r="Z1" s="20"/>
      <c r="AA1" s="25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5:38" ht="21"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26"/>
      <c r="P2" s="19">
        <v>11</v>
      </c>
      <c r="Q2" s="19">
        <v>12</v>
      </c>
      <c r="R2" s="19">
        <v>13</v>
      </c>
      <c r="S2" s="19">
        <v>14</v>
      </c>
      <c r="T2" s="19">
        <v>15</v>
      </c>
      <c r="U2" s="23"/>
      <c r="V2" s="19">
        <v>16</v>
      </c>
      <c r="W2" s="19">
        <v>17</v>
      </c>
      <c r="X2" s="19">
        <v>18</v>
      </c>
      <c r="Y2" s="19">
        <v>19</v>
      </c>
      <c r="Z2" s="19">
        <v>20</v>
      </c>
      <c r="AA2" s="26"/>
      <c r="AB2" s="19">
        <v>21</v>
      </c>
      <c r="AC2" s="19">
        <v>22</v>
      </c>
      <c r="AD2" s="19">
        <v>23</v>
      </c>
      <c r="AE2" s="19">
        <v>24</v>
      </c>
      <c r="AF2" s="19">
        <v>25</v>
      </c>
      <c r="AG2" s="19">
        <v>26</v>
      </c>
      <c r="AH2" s="19">
        <v>27</v>
      </c>
      <c r="AI2" s="19">
        <v>28</v>
      </c>
      <c r="AJ2" s="19">
        <v>29</v>
      </c>
      <c r="AK2" s="19">
        <v>30</v>
      </c>
      <c r="AL2" s="19">
        <v>31</v>
      </c>
    </row>
    <row r="3" spans="3:38" ht="15">
      <c r="C3" t="s">
        <v>1</v>
      </c>
      <c r="D3" t="s">
        <v>14</v>
      </c>
      <c r="E3" t="s">
        <v>15</v>
      </c>
      <c r="F3" t="s">
        <v>4</v>
      </c>
      <c r="G3" t="s">
        <v>3</v>
      </c>
      <c r="H3" t="s">
        <v>28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24</v>
      </c>
      <c r="O3" s="24" t="s">
        <v>60</v>
      </c>
      <c r="P3" t="s">
        <v>25</v>
      </c>
      <c r="Q3" t="s">
        <v>27</v>
      </c>
      <c r="R3" t="s">
        <v>29</v>
      </c>
      <c r="S3" t="s">
        <v>31</v>
      </c>
      <c r="T3" t="s">
        <v>32</v>
      </c>
      <c r="U3" s="21" t="s">
        <v>42</v>
      </c>
      <c r="V3" t="s">
        <v>33</v>
      </c>
      <c r="W3" t="s">
        <v>34</v>
      </c>
      <c r="X3" t="s">
        <v>35</v>
      </c>
      <c r="Y3" t="s">
        <v>36</v>
      </c>
      <c r="Z3" t="s">
        <v>37</v>
      </c>
      <c r="AA3" s="24" t="s">
        <v>61</v>
      </c>
      <c r="AB3" t="s">
        <v>38</v>
      </c>
      <c r="AC3" t="s">
        <v>39</v>
      </c>
      <c r="AD3" t="s">
        <v>40</v>
      </c>
      <c r="AE3" t="s">
        <v>41</v>
      </c>
      <c r="AF3" t="s">
        <v>53</v>
      </c>
      <c r="AG3" t="s">
        <v>54</v>
      </c>
      <c r="AH3" t="s">
        <v>55</v>
      </c>
      <c r="AI3" t="s">
        <v>56</v>
      </c>
      <c r="AJ3" t="s">
        <v>57</v>
      </c>
      <c r="AK3" t="s">
        <v>58</v>
      </c>
      <c r="AL3" t="s">
        <v>59</v>
      </c>
    </row>
    <row r="4" spans="5:51" ht="15">
      <c r="E4" t="s">
        <v>50</v>
      </c>
      <c r="F4" t="s">
        <v>51</v>
      </c>
      <c r="G4" t="s">
        <v>52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P4" t="s">
        <v>46</v>
      </c>
      <c r="Q4" t="s">
        <v>47</v>
      </c>
      <c r="R4" t="s">
        <v>48</v>
      </c>
      <c r="S4" t="s">
        <v>49</v>
      </c>
      <c r="T4" t="s">
        <v>50</v>
      </c>
      <c r="V4" t="s">
        <v>51</v>
      </c>
      <c r="W4" t="s">
        <v>52</v>
      </c>
      <c r="X4" t="s">
        <v>46</v>
      </c>
      <c r="Y4" t="s">
        <v>47</v>
      </c>
      <c r="Z4" t="s">
        <v>48</v>
      </c>
      <c r="AB4" t="s">
        <v>49</v>
      </c>
      <c r="AC4" t="s">
        <v>50</v>
      </c>
      <c r="AD4" t="s">
        <v>51</v>
      </c>
      <c r="AE4" t="s">
        <v>52</v>
      </c>
      <c r="AF4" t="s">
        <v>46</v>
      </c>
      <c r="AG4" t="s">
        <v>47</v>
      </c>
      <c r="AH4" t="s">
        <v>48</v>
      </c>
      <c r="AI4" t="s">
        <v>49</v>
      </c>
      <c r="AJ4" t="s">
        <v>50</v>
      </c>
      <c r="AK4" t="s">
        <v>51</v>
      </c>
      <c r="AL4" t="s">
        <v>52</v>
      </c>
      <c r="AX4" s="13"/>
      <c r="AY4" s="14"/>
    </row>
    <row r="5" spans="3:51" ht="15">
      <c r="C5" t="s">
        <v>45</v>
      </c>
      <c r="D5">
        <v>1</v>
      </c>
      <c r="E5">
        <f>Лист1!I2</f>
        <v>-1</v>
      </c>
      <c r="F5">
        <f>Лист1!I6</f>
        <v>-1</v>
      </c>
      <c r="G5" t="e">
        <f>Лист1!#REF!</f>
        <v>#REF!</v>
      </c>
      <c r="H5" t="e">
        <f>Лист1!#REF!</f>
        <v>#REF!</v>
      </c>
      <c r="I5" t="e">
        <f>Лист1!#REF!</f>
        <v>#REF!</v>
      </c>
      <c r="J5" t="e">
        <f>Лист1!#REF!</f>
        <v>#REF!</v>
      </c>
      <c r="K5" t="e">
        <f>Лист1!#REF!</f>
        <v>#REF!</v>
      </c>
      <c r="L5" t="e">
        <f>Лист1!#REF!</f>
        <v>#REF!</v>
      </c>
      <c r="M5" t="e">
        <f>Лист1!#REF!</f>
        <v>#REF!</v>
      </c>
      <c r="N5" t="e">
        <f>Лист1!#REF!</f>
        <v>#REF!</v>
      </c>
      <c r="O5"/>
      <c r="P5" t="e">
        <f>Лист1!#REF!</f>
        <v>#REF!</v>
      </c>
      <c r="Q5" t="e">
        <f>Лист1!#REF!</f>
        <v>#REF!</v>
      </c>
      <c r="R5" t="e">
        <f>Лист1!#REF!</f>
        <v>#REF!</v>
      </c>
      <c r="S5" t="e">
        <f>Лист1!#REF!</f>
        <v>#REF!</v>
      </c>
      <c r="T5" t="e">
        <f>Лист1!#REF!</f>
        <v>#REF!</v>
      </c>
      <c r="U5"/>
      <c r="V5" t="e">
        <f>Лист1!#REF!</f>
        <v>#REF!</v>
      </c>
      <c r="W5" t="e">
        <f>Лист1!#REF!</f>
        <v>#REF!</v>
      </c>
      <c r="X5" t="e">
        <f>Лист1!#REF!</f>
        <v>#REF!</v>
      </c>
      <c r="Y5" t="e">
        <f>Лист1!#REF!</f>
        <v>#REF!</v>
      </c>
      <c r="Z5" t="e">
        <f>Лист1!#REF!</f>
        <v>#REF!</v>
      </c>
      <c r="AA5"/>
      <c r="AB5" t="e">
        <f>Лист1!#REF!</f>
        <v>#REF!</v>
      </c>
      <c r="AC5" t="e">
        <f>Лист1!#REF!</f>
        <v>#REF!</v>
      </c>
      <c r="AD5" t="e">
        <f>Лист1!#REF!</f>
        <v>#REF!</v>
      </c>
      <c r="AE5" t="e">
        <f>Лист1!#REF!</f>
        <v>#REF!</v>
      </c>
      <c r="AF5" t="e">
        <f>Лист1!#REF!</f>
        <v>#REF!</v>
      </c>
      <c r="AG5" t="e">
        <f>Лист1!#REF!</f>
        <v>#REF!</v>
      </c>
      <c r="AH5" t="e">
        <f>Лист1!#REF!</f>
        <v>#REF!</v>
      </c>
      <c r="AI5" t="e">
        <f>Лист1!#REF!</f>
        <v>#REF!</v>
      </c>
      <c r="AJ5" t="e">
        <f>Лист1!#REF!</f>
        <v>#REF!</v>
      </c>
      <c r="AK5" t="e">
        <f>Лист1!#REF!</f>
        <v>#REF!</v>
      </c>
      <c r="AL5" t="e">
        <f>Лист1!#REF!</f>
        <v>#REF!</v>
      </c>
      <c r="AX5" s="13"/>
      <c r="AY5" s="14"/>
    </row>
    <row r="6" spans="4:51" ht="15">
      <c r="D6">
        <v>2</v>
      </c>
      <c r="E6">
        <f>Лист1!I3</f>
        <v>-1</v>
      </c>
      <c r="F6">
        <f>Лист1!I7</f>
        <v>-1</v>
      </c>
      <c r="G6" t="e">
        <f>Лист1!#REF!</f>
        <v>#REF!</v>
      </c>
      <c r="H6" t="e">
        <f>Лист1!#REF!</f>
        <v>#REF!</v>
      </c>
      <c r="I6" t="e">
        <f>Лист1!#REF!</f>
        <v>#REF!</v>
      </c>
      <c r="J6" t="e">
        <f>Лист1!#REF!</f>
        <v>#REF!</v>
      </c>
      <c r="K6" t="e">
        <f>Лист1!#REF!</f>
        <v>#REF!</v>
      </c>
      <c r="L6" t="e">
        <f>Лист1!#REF!</f>
        <v>#REF!</v>
      </c>
      <c r="M6" t="e">
        <f>Лист1!#REF!</f>
        <v>#REF!</v>
      </c>
      <c r="N6" t="e">
        <f>Лист1!#REF!</f>
        <v>#REF!</v>
      </c>
      <c r="O6"/>
      <c r="P6" t="e">
        <f>Лист1!#REF!</f>
        <v>#REF!</v>
      </c>
      <c r="Q6" t="e">
        <f>Лист1!#REF!</f>
        <v>#REF!</v>
      </c>
      <c r="R6" t="e">
        <f>Лист1!#REF!</f>
        <v>#REF!</v>
      </c>
      <c r="S6" t="e">
        <f>Лист1!#REF!</f>
        <v>#REF!</v>
      </c>
      <c r="T6" t="e">
        <f>Лист1!#REF!</f>
        <v>#REF!</v>
      </c>
      <c r="U6"/>
      <c r="V6" t="e">
        <f>Лист1!#REF!</f>
        <v>#REF!</v>
      </c>
      <c r="W6" t="e">
        <f>Лист1!#REF!</f>
        <v>#REF!</v>
      </c>
      <c r="X6" t="e">
        <f>Лист1!#REF!</f>
        <v>#REF!</v>
      </c>
      <c r="Y6" t="e">
        <f>Лист1!#REF!</f>
        <v>#REF!</v>
      </c>
      <c r="Z6" t="e">
        <f>Лист1!#REF!</f>
        <v>#REF!</v>
      </c>
      <c r="AA6"/>
      <c r="AB6" t="e">
        <f>Лист1!#REF!</f>
        <v>#REF!</v>
      </c>
      <c r="AC6" t="e">
        <f>Лист1!#REF!</f>
        <v>#REF!</v>
      </c>
      <c r="AD6" t="e">
        <f>Лист1!#REF!</f>
        <v>#REF!</v>
      </c>
      <c r="AE6" t="e">
        <f>Лист1!#REF!</f>
        <v>#REF!</v>
      </c>
      <c r="AF6" t="e">
        <f>Лист1!#REF!</f>
        <v>#REF!</v>
      </c>
      <c r="AG6" t="e">
        <f>Лист1!#REF!</f>
        <v>#REF!</v>
      </c>
      <c r="AH6" t="e">
        <f>Лист1!#REF!</f>
        <v>#REF!</v>
      </c>
      <c r="AI6" t="e">
        <f>Лист1!#REF!</f>
        <v>#REF!</v>
      </c>
      <c r="AJ6" t="e">
        <f>Лист1!#REF!</f>
        <v>#REF!</v>
      </c>
      <c r="AK6" t="e">
        <f>Лист1!#REF!</f>
        <v>#REF!</v>
      </c>
      <c r="AL6" t="e">
        <f>Лист1!#REF!</f>
        <v>#REF!</v>
      </c>
      <c r="AX6" s="13"/>
      <c r="AY6" s="14"/>
    </row>
    <row r="7" spans="4:38" ht="15">
      <c r="D7">
        <v>3</v>
      </c>
      <c r="E7">
        <f>Лист1!I4</f>
        <v>-1</v>
      </c>
      <c r="F7">
        <f>Лист1!I8</f>
        <v>-1</v>
      </c>
      <c r="G7" t="e">
        <f>Лист1!#REF!</f>
        <v>#REF!</v>
      </c>
      <c r="H7" t="e">
        <f>Лист1!#REF!</f>
        <v>#REF!</v>
      </c>
      <c r="I7" t="e">
        <f>Лист1!#REF!</f>
        <v>#REF!</v>
      </c>
      <c r="J7" t="e">
        <f>Лист1!#REF!</f>
        <v>#REF!</v>
      </c>
      <c r="K7" t="e">
        <f>Лист1!#REF!</f>
        <v>#REF!</v>
      </c>
      <c r="L7" t="e">
        <f>Лист1!#REF!</f>
        <v>#REF!</v>
      </c>
      <c r="M7" t="e">
        <f>Лист1!#REF!</f>
        <v>#REF!</v>
      </c>
      <c r="N7" t="e">
        <f>Лист1!#REF!</f>
        <v>#REF!</v>
      </c>
      <c r="O7"/>
      <c r="P7" t="e">
        <f>Лист1!#REF!</f>
        <v>#REF!</v>
      </c>
      <c r="Q7" t="e">
        <f>Лист1!#REF!</f>
        <v>#REF!</v>
      </c>
      <c r="R7" t="e">
        <f>Лист1!#REF!</f>
        <v>#REF!</v>
      </c>
      <c r="S7" t="e">
        <f>Лист1!#REF!</f>
        <v>#REF!</v>
      </c>
      <c r="T7" t="e">
        <f>Лист1!#REF!</f>
        <v>#REF!</v>
      </c>
      <c r="U7"/>
      <c r="V7" t="e">
        <f>Лист1!#REF!</f>
        <v>#REF!</v>
      </c>
      <c r="W7" t="e">
        <f>Лист1!#REF!</f>
        <v>#REF!</v>
      </c>
      <c r="X7" t="e">
        <f>Лист1!#REF!</f>
        <v>#REF!</v>
      </c>
      <c r="Y7" t="e">
        <f>Лист1!#REF!</f>
        <v>#REF!</v>
      </c>
      <c r="Z7" t="e">
        <f>Лист1!#REF!</f>
        <v>#REF!</v>
      </c>
      <c r="AA7"/>
      <c r="AB7" t="e">
        <f>Лист1!#REF!</f>
        <v>#REF!</v>
      </c>
      <c r="AC7" t="e">
        <f>Лист1!#REF!</f>
        <v>#REF!</v>
      </c>
      <c r="AD7" t="e">
        <f>Лист1!#REF!</f>
        <v>#REF!</v>
      </c>
      <c r="AE7" t="e">
        <f>Лист1!#REF!</f>
        <v>#REF!</v>
      </c>
      <c r="AF7" t="e">
        <f>Лист1!#REF!</f>
        <v>#REF!</v>
      </c>
      <c r="AG7" t="e">
        <f>Лист1!#REF!</f>
        <v>#REF!</v>
      </c>
      <c r="AH7" t="e">
        <f>Лист1!#REF!</f>
        <v>#REF!</v>
      </c>
      <c r="AI7" t="e">
        <f>Лист1!#REF!</f>
        <v>#REF!</v>
      </c>
      <c r="AJ7" t="e">
        <f>Лист1!#REF!</f>
        <v>#REF!</v>
      </c>
      <c r="AK7" t="e">
        <f>Лист1!#REF!</f>
        <v>#REF!</v>
      </c>
      <c r="AL7" t="e">
        <f>Лист1!#REF!</f>
        <v>#REF!</v>
      </c>
    </row>
    <row r="8" spans="4:38" ht="15">
      <c r="D8">
        <v>4</v>
      </c>
      <c r="E8">
        <f>Лист1!I5</f>
        <v>-1</v>
      </c>
      <c r="F8">
        <f>Лист1!I9</f>
        <v>-1</v>
      </c>
      <c r="G8" t="e">
        <f>Лист1!#REF!</f>
        <v>#REF!</v>
      </c>
      <c r="H8" t="e">
        <f>Лист1!#REF!</f>
        <v>#REF!</v>
      </c>
      <c r="I8" t="e">
        <f>Лист1!#REF!</f>
        <v>#REF!</v>
      </c>
      <c r="J8" t="e">
        <f>Лист1!#REF!</f>
        <v>#REF!</v>
      </c>
      <c r="K8" t="e">
        <f>Лист1!#REF!</f>
        <v>#REF!</v>
      </c>
      <c r="L8" t="e">
        <f>Лист1!#REF!</f>
        <v>#REF!</v>
      </c>
      <c r="M8" t="e">
        <f>Лист1!#REF!</f>
        <v>#REF!</v>
      </c>
      <c r="N8" t="e">
        <f>Лист1!#REF!</f>
        <v>#REF!</v>
      </c>
      <c r="O8"/>
      <c r="P8" t="e">
        <f>Лист1!#REF!</f>
        <v>#REF!</v>
      </c>
      <c r="Q8" t="e">
        <f>Лист1!#REF!</f>
        <v>#REF!</v>
      </c>
      <c r="R8" t="e">
        <f>Лист1!#REF!</f>
        <v>#REF!</v>
      </c>
      <c r="S8" t="e">
        <f>Лист1!#REF!</f>
        <v>#REF!</v>
      </c>
      <c r="T8" t="e">
        <f>Лист1!#REF!</f>
        <v>#REF!</v>
      </c>
      <c r="U8"/>
      <c r="V8" t="e">
        <f>Лист1!#REF!</f>
        <v>#REF!</v>
      </c>
      <c r="W8" t="e">
        <f>Лист1!#REF!</f>
        <v>#REF!</v>
      </c>
      <c r="X8" t="e">
        <f>Лист1!#REF!</f>
        <v>#REF!</v>
      </c>
      <c r="Y8" t="e">
        <f>Лист1!#REF!</f>
        <v>#REF!</v>
      </c>
      <c r="Z8" t="e">
        <f>Лист1!#REF!</f>
        <v>#REF!</v>
      </c>
      <c r="AA8"/>
      <c r="AB8" t="e">
        <f>Лист1!#REF!</f>
        <v>#REF!</v>
      </c>
      <c r="AC8" t="e">
        <f>Лист1!#REF!</f>
        <v>#REF!</v>
      </c>
      <c r="AD8" t="e">
        <f>Лист1!#REF!</f>
        <v>#REF!</v>
      </c>
      <c r="AE8" t="e">
        <f>Лист1!#REF!</f>
        <v>#REF!</v>
      </c>
      <c r="AF8" t="e">
        <f>Лист1!#REF!</f>
        <v>#REF!</v>
      </c>
      <c r="AG8" t="e">
        <f>Лист1!#REF!</f>
        <v>#REF!</v>
      </c>
      <c r="AH8" t="e">
        <f>Лист1!#REF!</f>
        <v>#REF!</v>
      </c>
      <c r="AI8" t="e">
        <f>Лист1!#REF!</f>
        <v>#REF!</v>
      </c>
      <c r="AJ8" t="e">
        <f>Лист1!#REF!</f>
        <v>#REF!</v>
      </c>
      <c r="AK8" t="e">
        <f>Лист1!#REF!</f>
        <v>#REF!</v>
      </c>
      <c r="AL8" t="e">
        <f>Лист1!#REF!</f>
        <v>#REF!</v>
      </c>
    </row>
    <row r="10" spans="3:38" ht="15">
      <c r="C10" t="s">
        <v>30</v>
      </c>
      <c r="E10">
        <f aca="true" t="shared" si="0" ref="E10:N10">SUBTOTAL(109,E4:E9)</f>
        <v>-4</v>
      </c>
      <c r="F10">
        <f t="shared" si="0"/>
        <v>-4</v>
      </c>
      <c r="G10" t="e">
        <f t="shared" si="0"/>
        <v>#REF!</v>
      </c>
      <c r="H10" t="e">
        <f t="shared" si="0"/>
        <v>#REF!</v>
      </c>
      <c r="I10" t="e">
        <f t="shared" si="0"/>
        <v>#REF!</v>
      </c>
      <c r="J10" t="e">
        <f t="shared" si="0"/>
        <v>#REF!</v>
      </c>
      <c r="K10" t="e">
        <f t="shared" si="0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/>
      <c r="P10" t="e">
        <f aca="true" t="shared" si="1" ref="P10:Z10">SUBTOTAL(109,P4:P9)</f>
        <v>#REF!</v>
      </c>
      <c r="Q10" t="e">
        <f t="shared" si="1"/>
        <v>#REF!</v>
      </c>
      <c r="R10" t="e">
        <f t="shared" si="1"/>
        <v>#REF!</v>
      </c>
      <c r="S10" t="e">
        <f t="shared" si="1"/>
        <v>#REF!</v>
      </c>
      <c r="T10" t="e">
        <f t="shared" si="1"/>
        <v>#REF!</v>
      </c>
      <c r="U10">
        <f t="shared" si="1"/>
        <v>0</v>
      </c>
      <c r="V10" t="e">
        <f t="shared" si="1"/>
        <v>#REF!</v>
      </c>
      <c r="W10" t="e">
        <f t="shared" si="1"/>
        <v>#REF!</v>
      </c>
      <c r="X10" t="e">
        <f t="shared" si="1"/>
        <v>#REF!</v>
      </c>
      <c r="Y10" t="e">
        <f t="shared" si="1"/>
        <v>#REF!</v>
      </c>
      <c r="Z10" t="e">
        <f t="shared" si="1"/>
        <v>#REF!</v>
      </c>
      <c r="AA10"/>
      <c r="AB10" t="e">
        <f aca="true" t="shared" si="2" ref="AB10:AL10">SUBTOTAL(109,AB4:AB9)</f>
        <v>#REF!</v>
      </c>
      <c r="AC10" t="e">
        <f t="shared" si="2"/>
        <v>#REF!</v>
      </c>
      <c r="AD10" t="e">
        <f t="shared" si="2"/>
        <v>#REF!</v>
      </c>
      <c r="AE10" t="e">
        <f t="shared" si="2"/>
        <v>#REF!</v>
      </c>
      <c r="AF10" t="e">
        <f t="shared" si="2"/>
        <v>#REF!</v>
      </c>
      <c r="AG10" t="e">
        <f t="shared" si="2"/>
        <v>#REF!</v>
      </c>
      <c r="AH10" t="e">
        <f t="shared" si="2"/>
        <v>#REF!</v>
      </c>
      <c r="AI10" t="e">
        <f t="shared" si="2"/>
        <v>#REF!</v>
      </c>
      <c r="AJ10" t="e">
        <f t="shared" si="2"/>
        <v>#REF!</v>
      </c>
      <c r="AK10" t="e">
        <f t="shared" si="2"/>
        <v>#REF!</v>
      </c>
      <c r="AL10" t="e">
        <f t="shared" si="2"/>
        <v>#REF!</v>
      </c>
    </row>
    <row r="11" spans="7:20" ht="15">
      <c r="G11" s="12"/>
      <c r="T11" s="12"/>
    </row>
    <row r="12" spans="15:27" ht="15">
      <c r="O12"/>
      <c r="U12"/>
      <c r="AA12"/>
    </row>
    <row r="13" spans="15:27" ht="15">
      <c r="O13"/>
      <c r="U13"/>
      <c r="AA13"/>
    </row>
    <row r="14" spans="15:27" ht="15">
      <c r="O14"/>
      <c r="U14"/>
      <c r="AA14"/>
    </row>
    <row r="15" spans="5:11" ht="15">
      <c r="E15" t="s">
        <v>64</v>
      </c>
      <c r="F15" t="s">
        <v>65</v>
      </c>
      <c r="G15" t="s">
        <v>66</v>
      </c>
      <c r="H15" t="s">
        <v>67</v>
      </c>
      <c r="I15" t="s">
        <v>68</v>
      </c>
      <c r="J15" t="s">
        <v>69</v>
      </c>
      <c r="K15" t="s">
        <v>70</v>
      </c>
    </row>
    <row r="17" spans="3:11" ht="15">
      <c r="C17" t="s">
        <v>44</v>
      </c>
      <c r="H17">
        <v>1</v>
      </c>
      <c r="I17">
        <v>2</v>
      </c>
      <c r="J17">
        <v>3</v>
      </c>
      <c r="K17">
        <v>4</v>
      </c>
    </row>
    <row r="18" spans="4:12" ht="15">
      <c r="D18">
        <v>1</v>
      </c>
      <c r="H18">
        <f aca="true" t="shared" si="3" ref="H18:I21">E5</f>
        <v>-1</v>
      </c>
      <c r="I18">
        <f t="shared" si="3"/>
        <v>-1</v>
      </c>
      <c r="L18">
        <f>COUNTIF(E18:K18,"д")</f>
        <v>0</v>
      </c>
    </row>
    <row r="19" spans="4:12" ht="15">
      <c r="D19">
        <v>2</v>
      </c>
      <c r="H19">
        <f t="shared" si="3"/>
        <v>-1</v>
      </c>
      <c r="I19">
        <f t="shared" si="3"/>
        <v>-1</v>
      </c>
      <c r="L19">
        <f aca="true" t="shared" si="4" ref="L19:L41">COUNTIF(E19:K19,"д")</f>
        <v>0</v>
      </c>
    </row>
    <row r="20" spans="4:12" ht="15">
      <c r="D20">
        <v>3</v>
      </c>
      <c r="H20">
        <f t="shared" si="3"/>
        <v>-1</v>
      </c>
      <c r="I20">
        <f t="shared" si="3"/>
        <v>-1</v>
      </c>
      <c r="L20">
        <f t="shared" si="4"/>
        <v>0</v>
      </c>
    </row>
    <row r="21" spans="4:13" ht="15">
      <c r="D21">
        <v>4</v>
      </c>
      <c r="H21">
        <f t="shared" si="3"/>
        <v>-1</v>
      </c>
      <c r="I21">
        <f t="shared" si="3"/>
        <v>-1</v>
      </c>
      <c r="L21">
        <f t="shared" si="4"/>
        <v>0</v>
      </c>
      <c r="M21">
        <f>SUM(L18:L21)</f>
        <v>0</v>
      </c>
    </row>
    <row r="22" spans="5:11" ht="15">
      <c r="E22">
        <v>5</v>
      </c>
      <c r="F22">
        <v>6</v>
      </c>
      <c r="G22">
        <v>7</v>
      </c>
      <c r="H22">
        <v>8</v>
      </c>
      <c r="I22">
        <v>9</v>
      </c>
      <c r="J22">
        <v>10</v>
      </c>
      <c r="K22">
        <v>11</v>
      </c>
    </row>
    <row r="23" spans="4:12" ht="15">
      <c r="D23">
        <v>1</v>
      </c>
      <c r="L23">
        <f t="shared" si="4"/>
        <v>0</v>
      </c>
    </row>
    <row r="24" spans="4:12" ht="15">
      <c r="D24">
        <v>2</v>
      </c>
      <c r="L24">
        <f t="shared" si="4"/>
        <v>0</v>
      </c>
    </row>
    <row r="25" spans="4:12" ht="15">
      <c r="D25">
        <v>3</v>
      </c>
      <c r="L25">
        <f t="shared" si="4"/>
        <v>0</v>
      </c>
    </row>
    <row r="26" spans="4:13" ht="15">
      <c r="D26">
        <v>4</v>
      </c>
      <c r="L26">
        <f t="shared" si="4"/>
        <v>0</v>
      </c>
      <c r="M26">
        <f>SUM(L23:L26)</f>
        <v>0</v>
      </c>
    </row>
    <row r="27" spans="5:11" ht="15">
      <c r="E27">
        <v>12</v>
      </c>
      <c r="F27">
        <v>13</v>
      </c>
      <c r="G27">
        <v>14</v>
      </c>
      <c r="H27">
        <v>15</v>
      </c>
      <c r="I27">
        <v>16</v>
      </c>
      <c r="J27">
        <v>17</v>
      </c>
      <c r="K27">
        <v>18</v>
      </c>
    </row>
    <row r="28" spans="4:12" ht="15">
      <c r="D28">
        <v>1</v>
      </c>
      <c r="L28">
        <f t="shared" si="4"/>
        <v>0</v>
      </c>
    </row>
    <row r="29" spans="4:12" ht="15">
      <c r="D29">
        <v>2</v>
      </c>
      <c r="L29">
        <f t="shared" si="4"/>
        <v>0</v>
      </c>
    </row>
    <row r="30" spans="4:12" ht="15">
      <c r="D30">
        <v>3</v>
      </c>
      <c r="L30">
        <f t="shared" si="4"/>
        <v>0</v>
      </c>
    </row>
    <row r="31" spans="4:13" ht="15">
      <c r="D31">
        <v>4</v>
      </c>
      <c r="L31">
        <f t="shared" si="4"/>
        <v>0</v>
      </c>
      <c r="M31">
        <f>SUM(L28:L31)</f>
        <v>0</v>
      </c>
    </row>
    <row r="32" spans="5:11" ht="15">
      <c r="E32">
        <v>19</v>
      </c>
      <c r="F32">
        <v>20</v>
      </c>
      <c r="G32">
        <v>21</v>
      </c>
      <c r="H32">
        <v>22</v>
      </c>
      <c r="I32">
        <v>23</v>
      </c>
      <c r="J32">
        <v>24</v>
      </c>
      <c r="K32">
        <v>25</v>
      </c>
    </row>
    <row r="33" spans="4:12" ht="15">
      <c r="D33">
        <v>1</v>
      </c>
      <c r="E33" s="28"/>
      <c r="F33" s="31"/>
      <c r="G33" s="28"/>
      <c r="H33" s="28"/>
      <c r="I33" s="28"/>
      <c r="J33" s="28"/>
      <c r="K33" s="28"/>
      <c r="L33">
        <f>COUNTIF(E33:K33,"д")</f>
        <v>0</v>
      </c>
    </row>
    <row r="34" spans="4:12" ht="15">
      <c r="D34">
        <v>2</v>
      </c>
      <c r="E34" s="28"/>
      <c r="F34" s="31"/>
      <c r="G34" s="28"/>
      <c r="H34" s="28"/>
      <c r="I34" s="28"/>
      <c r="J34" s="28"/>
      <c r="K34" s="28"/>
      <c r="L34">
        <f>COUNTIF(E34:K34,"д")</f>
        <v>0</v>
      </c>
    </row>
    <row r="35" spans="4:12" ht="15">
      <c r="D35">
        <v>3</v>
      </c>
      <c r="E35" s="28"/>
      <c r="F35" s="31"/>
      <c r="G35" s="28"/>
      <c r="H35" s="28"/>
      <c r="I35" s="28"/>
      <c r="J35" s="28"/>
      <c r="K35" s="28"/>
      <c r="L35">
        <f>COUNTIF(E35:K35,"д")</f>
        <v>0</v>
      </c>
    </row>
    <row r="36" spans="4:13" ht="15">
      <c r="D36">
        <v>4</v>
      </c>
      <c r="E36" s="29"/>
      <c r="F36" s="28"/>
      <c r="G36" s="28"/>
      <c r="H36" s="28"/>
      <c r="I36" s="28"/>
      <c r="J36" s="28"/>
      <c r="K36" s="28"/>
      <c r="L36">
        <f t="shared" si="4"/>
        <v>0</v>
      </c>
      <c r="M36">
        <f>SUM(L33:L36)</f>
        <v>0</v>
      </c>
    </row>
    <row r="37" spans="5:9" ht="15">
      <c r="E37">
        <v>26</v>
      </c>
      <c r="F37">
        <v>27</v>
      </c>
      <c r="G37">
        <v>28</v>
      </c>
      <c r="H37">
        <v>29</v>
      </c>
      <c r="I37">
        <v>30</v>
      </c>
    </row>
    <row r="38" spans="4:12" ht="15">
      <c r="D38">
        <v>1</v>
      </c>
      <c r="E38" s="28"/>
      <c r="F38" s="28"/>
      <c r="G38" s="28"/>
      <c r="H38" s="28"/>
      <c r="I38" s="28"/>
      <c r="L38">
        <f t="shared" si="4"/>
        <v>0</v>
      </c>
    </row>
    <row r="39" spans="4:12" ht="15">
      <c r="D39">
        <v>2</v>
      </c>
      <c r="E39" s="28"/>
      <c r="F39" s="28"/>
      <c r="G39" s="28"/>
      <c r="H39" s="28"/>
      <c r="I39" s="28"/>
      <c r="L39">
        <f t="shared" si="4"/>
        <v>0</v>
      </c>
    </row>
    <row r="40" spans="4:12" ht="15">
      <c r="D40">
        <v>3</v>
      </c>
      <c r="E40" s="28"/>
      <c r="F40" s="28"/>
      <c r="G40" s="28"/>
      <c r="H40" s="28"/>
      <c r="I40" s="28"/>
      <c r="L40">
        <f t="shared" si="4"/>
        <v>0</v>
      </c>
    </row>
    <row r="41" spans="4:14" ht="15">
      <c r="D41">
        <v>4</v>
      </c>
      <c r="E41" s="28"/>
      <c r="F41" s="28"/>
      <c r="G41" s="28"/>
      <c r="H41" s="28"/>
      <c r="I41" s="28"/>
      <c r="L41">
        <f t="shared" si="4"/>
        <v>0</v>
      </c>
      <c r="M41">
        <f>SUM(L38:L41)</f>
        <v>0</v>
      </c>
      <c r="N41">
        <f>SUM(M21,M26,M31,M36,M41)</f>
        <v>0</v>
      </c>
    </row>
  </sheetData>
  <sheetProtection/>
  <conditionalFormatting sqref="E33:K36 E38:I41 AS4:AY11 E5:AL8">
    <cfRule type="containsText" priority="360" dxfId="6" operator="containsText" stopIfTrue="1" text="тм">
      <formula>NOT(ISERROR(SEARCH("тм",E4)))</formula>
    </cfRule>
    <cfRule type="containsText" priority="361" dxfId="7" operator="containsText" stopIfTrue="1" text="тб">
      <formula>NOT(ISERROR(SEARCH("тб",E4)))</formula>
    </cfRule>
  </conditionalFormatting>
  <conditionalFormatting sqref="E10:AL10">
    <cfRule type="colorScale" priority="23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8:K41">
    <cfRule type="containsText" priority="9" dxfId="9" operator="containsText" stopIfTrue="1" text="д">
      <formula>NOT(ISERROR(SEARCH("д",E18)))</formula>
    </cfRule>
    <cfRule type="containsText" priority="10" dxfId="10" operator="containsText" stopIfTrue="1" text="н">
      <formula>NOT(ISERROR(SEARCH("н",E18)))</formula>
    </cfRule>
  </conditionalFormatting>
  <conditionalFormatting sqref="E5:AL9">
    <cfRule type="cellIs" priority="7" dxfId="11" operator="greaterThan" stopIfTrue="1">
      <formula>1</formula>
    </cfRule>
    <cfRule type="cellIs" priority="8" dxfId="10" operator="lessThan" stopIfTrue="1">
      <formula>0</formula>
    </cfRule>
  </conditionalFormatting>
  <conditionalFormatting sqref="E12:AA14">
    <cfRule type="colorScale" priority="363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ГАВ</cp:lastModifiedBy>
  <dcterms:created xsi:type="dcterms:W3CDTF">2017-03-10T11:59:37Z</dcterms:created>
  <dcterms:modified xsi:type="dcterms:W3CDTF">2017-11-28T09:51:35Z</dcterms:modified>
  <cp:category/>
  <cp:version/>
  <cp:contentType/>
  <cp:contentStatus/>
</cp:coreProperties>
</file>