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G5" i="1"/>
  <c r="G6" i="1"/>
  <c r="G7" i="1"/>
  <c r="G8" i="1"/>
  <c r="G9" i="1"/>
  <c r="G10" i="1"/>
  <c r="K4" i="1"/>
  <c r="N6" i="1"/>
  <c r="N8" i="1"/>
  <c r="N10" i="1"/>
  <c r="N5" i="1"/>
  <c r="N7" i="1"/>
  <c r="N9" i="1"/>
  <c r="F11" i="1" l="1"/>
  <c r="K10" i="1"/>
  <c r="K9" i="1"/>
  <c r="K8" i="1"/>
  <c r="K7" i="1"/>
  <c r="K6" i="1"/>
  <c r="K5" i="1"/>
  <c r="K11" i="1" l="1"/>
</calcChain>
</file>

<file path=xl/sharedStrings.xml><?xml version="1.0" encoding="utf-8"?>
<sst xmlns="http://schemas.openxmlformats.org/spreadsheetml/2006/main" count="20" uniqueCount="20">
  <si>
    <t>Всего:</t>
  </si>
  <si>
    <t>Участок</t>
  </si>
  <si>
    <t>Должность №1</t>
  </si>
  <si>
    <t>Должность №2</t>
  </si>
  <si>
    <t>Должность №3</t>
  </si>
  <si>
    <t>Должность №4</t>
  </si>
  <si>
    <t>Должность №5</t>
  </si>
  <si>
    <t>Должность №6</t>
  </si>
  <si>
    <t>Должность №7</t>
  </si>
  <si>
    <t>Структурное подразделение</t>
  </si>
  <si>
    <t>Должность (специальность, профессия), класс (категория) квалификации</t>
  </si>
  <si>
    <t>Тарифный разряд по ТСР</t>
  </si>
  <si>
    <t>Тарифный коэффициент</t>
  </si>
  <si>
    <t>Часовая тарифная ставка, руб.</t>
  </si>
  <si>
    <t>Количество штатных единиц</t>
  </si>
  <si>
    <t>Тарифная ставка (оклад) и пр., руб.</t>
  </si>
  <si>
    <t>Надбавки, руб.</t>
  </si>
  <si>
    <t>Всего, руб.
(гр.6 * гр.7)</t>
  </si>
  <si>
    <t>Примечание</t>
  </si>
  <si>
    <t>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</si>
</sst>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4" fillId="0" borderId="0"/>
    <xf numFmtId="0" fontId="1" fillId="0" borderId="0"/>
    <xf numFmtId="0" fontId="8" fillId="0" borderId="0">
      <alignment horizontal="left"/>
    </xf>
  </cellStyleXfs>
  <cellXfs count="49">
    <xf numFmtId="0" fontId="0" fillId="0" borderId="0" xfId="0"/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3" fontId="3" fillId="0" borderId="2" xfId="2" applyNumberFormat="1" applyFont="1" applyFill="1" applyBorder="1" applyAlignment="1">
      <alignment horizontal="center" vertical="center"/>
    </xf>
    <xf numFmtId="0" fontId="7" fillId="0" borderId="2" xfId="6" applyFont="1" applyFill="1" applyBorder="1"/>
    <xf numFmtId="3" fontId="3" fillId="0" borderId="2" xfId="3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left" vertical="center" wrapText="1"/>
    </xf>
    <xf numFmtId="3" fontId="3" fillId="0" borderId="2" xfId="4" applyNumberFormat="1" applyFont="1" applyFill="1" applyBorder="1" applyAlignment="1">
      <alignment horizontal="center" vertical="center"/>
    </xf>
    <xf numFmtId="3" fontId="6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 wrapText="1"/>
    </xf>
    <xf numFmtId="4" fontId="3" fillId="0" borderId="5" xfId="2" applyNumberFormat="1" applyFont="1" applyFill="1" applyBorder="1" applyAlignment="1">
      <alignment horizontal="center" vertical="center"/>
    </xf>
    <xf numFmtId="3" fontId="3" fillId="0" borderId="5" xfId="2" applyNumberFormat="1" applyFont="1" applyFill="1" applyBorder="1" applyAlignment="1">
      <alignment horizontal="center" vertical="center"/>
    </xf>
    <xf numFmtId="3" fontId="3" fillId="0" borderId="5" xfId="3" applyNumberFormat="1" applyFont="1" applyFill="1" applyBorder="1" applyAlignment="1">
      <alignment horizontal="center" vertical="center"/>
    </xf>
    <xf numFmtId="3" fontId="3" fillId="0" borderId="5" xfId="4" applyNumberFormat="1" applyFont="1" applyFill="1" applyBorder="1" applyAlignment="1">
      <alignment horizontal="center" vertical="center"/>
    </xf>
    <xf numFmtId="3" fontId="6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center" vertical="center" wrapText="1"/>
    </xf>
    <xf numFmtId="3" fontId="3" fillId="0" borderId="8" xfId="2" applyNumberFormat="1" applyFont="1" applyFill="1" applyBorder="1" applyAlignment="1">
      <alignment horizontal="center" vertical="center"/>
    </xf>
    <xf numFmtId="3" fontId="3" fillId="0" borderId="8" xfId="3" applyNumberFormat="1" applyFont="1" applyFill="1" applyBorder="1" applyAlignment="1">
      <alignment horizontal="center" vertical="center"/>
    </xf>
    <xf numFmtId="3" fontId="3" fillId="0" borderId="8" xfId="4" applyNumberFormat="1" applyFont="1" applyFill="1" applyBorder="1" applyAlignment="1">
      <alignment horizontal="center" vertical="center"/>
    </xf>
    <xf numFmtId="3" fontId="6" fillId="0" borderId="8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>
      <alignment horizontal="left" vertical="center" wrapText="1"/>
    </xf>
    <xf numFmtId="0" fontId="2" fillId="0" borderId="10" xfId="2" applyFont="1" applyFill="1" applyBorder="1" applyAlignment="1" applyProtection="1">
      <alignment horizontal="left" vertical="center" wrapText="1"/>
      <protection locked="0"/>
    </xf>
    <xf numFmtId="0" fontId="2" fillId="0" borderId="11" xfId="7" applyFont="1" applyFill="1" applyBorder="1" applyAlignment="1">
      <alignment horizontal="right" vertical="center" wrapText="1"/>
    </xf>
    <xf numFmtId="0" fontId="3" fillId="0" borderId="11" xfId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 wrapText="1"/>
    </xf>
    <xf numFmtId="0" fontId="9" fillId="0" borderId="7" xfId="5" applyFont="1" applyFill="1" applyBorder="1" applyAlignment="1" applyProtection="1">
      <alignment horizontal="center" vertical="center" wrapText="1"/>
      <protection locked="0"/>
    </xf>
    <xf numFmtId="0" fontId="9" fillId="0" borderId="4" xfId="5" applyFont="1" applyFill="1" applyBorder="1" applyAlignment="1" applyProtection="1">
      <alignment horizontal="center" vertical="center" wrapText="1"/>
      <protection locked="0"/>
    </xf>
    <xf numFmtId="0" fontId="11" fillId="0" borderId="5" xfId="5" applyFont="1" applyFill="1" applyBorder="1" applyAlignment="1" applyProtection="1">
      <alignment horizontal="center" vertical="center" wrapText="1"/>
      <protection locked="0"/>
    </xf>
    <xf numFmtId="0" fontId="9" fillId="0" borderId="10" xfId="5" applyFont="1" applyFill="1" applyBorder="1" applyAlignment="1" applyProtection="1">
      <alignment horizontal="center" vertical="center" wrapText="1"/>
      <protection locked="0"/>
    </xf>
    <xf numFmtId="0" fontId="12" fillId="0" borderId="11" xfId="1" applyFont="1" applyFill="1" applyBorder="1" applyAlignment="1">
      <alignment horizontal="center" vertical="center" wrapText="1"/>
    </xf>
    <xf numFmtId="3" fontId="12" fillId="0" borderId="11" xfId="1" applyNumberFormat="1" applyFont="1" applyFill="1" applyBorder="1" applyAlignment="1">
      <alignment horizontal="center" vertical="center" wrapText="1"/>
    </xf>
    <xf numFmtId="0" fontId="9" fillId="0" borderId="11" xfId="5" applyFont="1" applyFill="1" applyBorder="1" applyAlignment="1" applyProtection="1">
      <alignment horizontal="center" vertical="center" wrapText="1"/>
      <protection locked="0"/>
    </xf>
    <xf numFmtId="0" fontId="12" fillId="0" borderId="12" xfId="1" applyFont="1" applyFill="1" applyBorder="1" applyAlignment="1">
      <alignment horizontal="center" vertical="center" wrapText="1"/>
    </xf>
    <xf numFmtId="3" fontId="9" fillId="0" borderId="8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1" applyFont="1" applyFill="1" applyBorder="1" applyAlignment="1">
      <alignment horizontal="center" vertical="center" wrapText="1"/>
    </xf>
    <xf numFmtId="0" fontId="9" fillId="0" borderId="8" xfId="5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>
      <alignment horizontal="center" vertical="center" wrapText="1"/>
    </xf>
    <xf numFmtId="0" fontId="9" fillId="0" borderId="9" xfId="5" applyFont="1" applyFill="1" applyBorder="1" applyAlignment="1" applyProtection="1">
      <alignment horizontal="center" vertical="center" wrapText="1"/>
      <protection locked="0"/>
    </xf>
    <xf numFmtId="0" fontId="10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4" fontId="9" fillId="0" borderId="8" xfId="5" applyNumberFormat="1" applyFont="1" applyFill="1" applyBorder="1" applyAlignment="1" applyProtection="1">
      <alignment horizontal="center" vertical="center" wrapText="1"/>
      <protection locked="0"/>
    </xf>
  </cellXfs>
  <cellStyles count="8">
    <cellStyle name="Обычный" xfId="0" builtinId="0"/>
    <cellStyle name="Обычный 10 4 2 5 19 2 2 2 2 2 2 4" xfId="1"/>
    <cellStyle name="Обычный 11" xfId="2"/>
    <cellStyle name="Обычный 11 2" xfId="3"/>
    <cellStyle name="Обычный 2 2" xfId="7"/>
    <cellStyle name="Обычный 26 2" xfId="5"/>
    <cellStyle name="Обычный 7 4" xfId="6"/>
    <cellStyle name="Финансовый 1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70" zoomScaleNormal="70" workbookViewId="0">
      <selection activeCell="G10" sqref="G10"/>
    </sheetView>
  </sheetViews>
  <sheetFormatPr defaultRowHeight="15" x14ac:dyDescent="0.25"/>
  <cols>
    <col min="1" max="1" width="61.140625" customWidth="1"/>
    <col min="2" max="2" width="86.28515625" customWidth="1"/>
    <col min="3" max="3" width="14.28515625" customWidth="1"/>
    <col min="4" max="4" width="13.28515625" customWidth="1"/>
    <col min="5" max="5" width="11.42578125" customWidth="1"/>
    <col min="6" max="6" width="16" customWidth="1"/>
    <col min="7" max="7" width="17.42578125" customWidth="1"/>
    <col min="8" max="8" width="10.140625" customWidth="1"/>
    <col min="9" max="9" width="11.7109375" customWidth="1"/>
    <col min="10" max="10" width="11" customWidth="1"/>
    <col min="11" max="11" width="16.140625" customWidth="1"/>
    <col min="12" max="12" width="25.5703125" customWidth="1"/>
  </cols>
  <sheetData>
    <row r="1" spans="1:14" x14ac:dyDescent="0.25">
      <c r="A1" s="31" t="s">
        <v>9</v>
      </c>
      <c r="B1" s="41" t="s">
        <v>10</v>
      </c>
      <c r="C1" s="41" t="s">
        <v>11</v>
      </c>
      <c r="D1" s="41" t="s">
        <v>12</v>
      </c>
      <c r="E1" s="48" t="s">
        <v>13</v>
      </c>
      <c r="F1" s="41" t="s">
        <v>14</v>
      </c>
      <c r="G1" s="39" t="s">
        <v>15</v>
      </c>
      <c r="H1" s="41" t="s">
        <v>16</v>
      </c>
      <c r="I1" s="42"/>
      <c r="J1" s="42"/>
      <c r="K1" s="39" t="s">
        <v>17</v>
      </c>
      <c r="L1" s="43" t="s">
        <v>18</v>
      </c>
    </row>
    <row r="2" spans="1:14" ht="15.75" thickBot="1" x14ac:dyDescent="0.3">
      <c r="A2" s="32" t="s">
        <v>19</v>
      </c>
      <c r="B2" s="40"/>
      <c r="C2" s="40"/>
      <c r="D2" s="40"/>
      <c r="E2" s="40"/>
      <c r="F2" s="40"/>
      <c r="G2" s="40"/>
      <c r="H2" s="33"/>
      <c r="I2" s="33"/>
      <c r="J2" s="33"/>
      <c r="K2" s="40"/>
      <c r="L2" s="44"/>
      <c r="N2">
        <v>1.24</v>
      </c>
    </row>
    <row r="3" spans="1:14" ht="15.75" thickBot="1" x14ac:dyDescent="0.3">
      <c r="A3" s="34">
        <v>1</v>
      </c>
      <c r="B3" s="35">
        <v>2</v>
      </c>
      <c r="C3" s="35">
        <v>3</v>
      </c>
      <c r="D3" s="35">
        <v>4</v>
      </c>
      <c r="E3" s="36">
        <v>5</v>
      </c>
      <c r="F3" s="35">
        <v>6</v>
      </c>
      <c r="G3" s="35">
        <v>7</v>
      </c>
      <c r="H3" s="37">
        <v>8</v>
      </c>
      <c r="I3" s="37">
        <v>9</v>
      </c>
      <c r="J3" s="37">
        <v>10</v>
      </c>
      <c r="K3" s="35">
        <v>11</v>
      </c>
      <c r="L3" s="38">
        <v>12</v>
      </c>
    </row>
    <row r="4" spans="1:14" ht="15.75" x14ac:dyDescent="0.25">
      <c r="A4" s="45" t="s">
        <v>1</v>
      </c>
      <c r="B4" s="19" t="s">
        <v>2</v>
      </c>
      <c r="C4" s="20"/>
      <c r="D4" s="20"/>
      <c r="E4" s="21"/>
      <c r="F4" s="21">
        <v>1</v>
      </c>
      <c r="G4" s="21">
        <v>30764</v>
      </c>
      <c r="H4" s="22"/>
      <c r="I4" s="23"/>
      <c r="J4" s="24"/>
      <c r="K4" s="22">
        <f>G4*F4</f>
        <v>30764</v>
      </c>
      <c r="L4" s="25"/>
      <c r="N4">
        <f ca="1">IF(_xlfn.ISFORMULA(G4),_xlfn.FORMULATEXT(G4),ROUND(G4*N$2,0))</f>
        <v>38147</v>
      </c>
    </row>
    <row r="5" spans="1:14" ht="15.75" x14ac:dyDescent="0.25">
      <c r="A5" s="46"/>
      <c r="B5" s="1" t="s">
        <v>3</v>
      </c>
      <c r="C5" s="2">
        <v>7</v>
      </c>
      <c r="D5" s="3">
        <v>2.5</v>
      </c>
      <c r="E5" s="4">
        <v>113.03</v>
      </c>
      <c r="F5" s="5">
        <v>1</v>
      </c>
      <c r="G5" s="5">
        <f>ROUND(E5*164.42,0)</f>
        <v>18584</v>
      </c>
      <c r="H5" s="6"/>
      <c r="I5" s="6"/>
      <c r="J5" s="6"/>
      <c r="K5" s="7">
        <f t="shared" ref="K4:K10" si="0">G5*F5</f>
        <v>18584</v>
      </c>
      <c r="L5" s="8"/>
      <c r="N5" t="str">
        <f t="shared" ref="N5:N10" ca="1" si="1">IF(_xlfn.ISFORMULA(G5),_xlfn.FORMULATEXT(G5),ROUND(G5*N$2,0))</f>
        <v>=ОКРУГЛ(E5*164,42;0)</v>
      </c>
    </row>
    <row r="6" spans="1:14" ht="15.75" x14ac:dyDescent="0.25">
      <c r="A6" s="46"/>
      <c r="B6" s="1" t="s">
        <v>4</v>
      </c>
      <c r="C6" s="2">
        <v>6</v>
      </c>
      <c r="D6" s="2">
        <v>2.31</v>
      </c>
      <c r="E6" s="4">
        <v>104.44</v>
      </c>
      <c r="F6" s="5">
        <v>3</v>
      </c>
      <c r="G6" s="5">
        <f t="shared" ref="G6:G10" si="2">ROUND(E6*164.42,0)</f>
        <v>17172</v>
      </c>
      <c r="H6" s="7"/>
      <c r="I6" s="9"/>
      <c r="J6" s="10"/>
      <c r="K6" s="7">
        <f t="shared" si="0"/>
        <v>51516</v>
      </c>
      <c r="L6" s="8"/>
      <c r="N6" t="str">
        <f t="shared" ca="1" si="1"/>
        <v>=ОКРУГЛ(E6*164,42;0)</v>
      </c>
    </row>
    <row r="7" spans="1:14" ht="15.75" x14ac:dyDescent="0.25">
      <c r="A7" s="46"/>
      <c r="B7" s="1" t="s">
        <v>5</v>
      </c>
      <c r="C7" s="2">
        <v>5</v>
      </c>
      <c r="D7" s="2">
        <v>2.12</v>
      </c>
      <c r="E7" s="4">
        <v>95.85</v>
      </c>
      <c r="F7" s="5">
        <v>3</v>
      </c>
      <c r="G7" s="5">
        <f t="shared" si="2"/>
        <v>15760</v>
      </c>
      <c r="H7" s="7"/>
      <c r="I7" s="9"/>
      <c r="J7" s="10"/>
      <c r="K7" s="7">
        <f t="shared" si="0"/>
        <v>47280</v>
      </c>
      <c r="L7" s="8"/>
      <c r="N7" t="str">
        <f t="shared" ca="1" si="1"/>
        <v>=ОКРУГЛ(E7*164,42;0)</v>
      </c>
    </row>
    <row r="8" spans="1:14" ht="15.75" x14ac:dyDescent="0.25">
      <c r="A8" s="46"/>
      <c r="B8" s="1" t="s">
        <v>6</v>
      </c>
      <c r="C8" s="2">
        <v>4</v>
      </c>
      <c r="D8" s="2">
        <v>1.89</v>
      </c>
      <c r="E8" s="4">
        <v>85.45</v>
      </c>
      <c r="F8" s="5">
        <v>1</v>
      </c>
      <c r="G8" s="5">
        <f t="shared" si="2"/>
        <v>14050</v>
      </c>
      <c r="H8" s="7"/>
      <c r="I8" s="9"/>
      <c r="J8" s="10"/>
      <c r="K8" s="7">
        <f t="shared" si="0"/>
        <v>14050</v>
      </c>
      <c r="L8" s="8"/>
      <c r="N8" t="str">
        <f t="shared" ca="1" si="1"/>
        <v>=ОКРУГЛ(E8*164,42;0)</v>
      </c>
    </row>
    <row r="9" spans="1:14" ht="15.75" x14ac:dyDescent="0.25">
      <c r="A9" s="46"/>
      <c r="B9" s="1" t="s">
        <v>7</v>
      </c>
      <c r="C9" s="2">
        <v>2</v>
      </c>
      <c r="D9" s="2">
        <v>1.37</v>
      </c>
      <c r="E9" s="4">
        <v>61.94</v>
      </c>
      <c r="F9" s="5">
        <v>2</v>
      </c>
      <c r="G9" s="5">
        <f t="shared" si="2"/>
        <v>10184</v>
      </c>
      <c r="H9" s="10"/>
      <c r="I9" s="10"/>
      <c r="J9" s="10"/>
      <c r="K9" s="5">
        <f t="shared" si="0"/>
        <v>20368</v>
      </c>
      <c r="L9" s="8"/>
      <c r="N9" t="str">
        <f t="shared" ca="1" si="1"/>
        <v>=ОКРУГЛ(E9*164,42;0)</v>
      </c>
    </row>
    <row r="10" spans="1:14" ht="16.5" thickBot="1" x14ac:dyDescent="0.3">
      <c r="A10" s="47"/>
      <c r="B10" s="11" t="s">
        <v>8</v>
      </c>
      <c r="C10" s="12">
        <v>4</v>
      </c>
      <c r="D10" s="12">
        <v>1.55</v>
      </c>
      <c r="E10" s="13">
        <v>70.08</v>
      </c>
      <c r="F10" s="14">
        <v>1</v>
      </c>
      <c r="G10" s="14">
        <f t="shared" si="2"/>
        <v>11523</v>
      </c>
      <c r="H10" s="15"/>
      <c r="I10" s="16"/>
      <c r="J10" s="17"/>
      <c r="K10" s="14">
        <f t="shared" si="0"/>
        <v>11523</v>
      </c>
      <c r="L10" s="18"/>
      <c r="N10" t="str">
        <f t="shared" ca="1" si="1"/>
        <v>=ОКРУГЛ(E10*164,42;0)</v>
      </c>
    </row>
    <row r="11" spans="1:14" ht="16.5" thickBot="1" x14ac:dyDescent="0.3">
      <c r="A11" s="26"/>
      <c r="B11" s="27" t="s">
        <v>0</v>
      </c>
      <c r="C11" s="28"/>
      <c r="D11" s="28"/>
      <c r="E11" s="29"/>
      <c r="F11" s="29">
        <f>SUM(F4:F10)</f>
        <v>12</v>
      </c>
      <c r="G11" s="29"/>
      <c r="H11" s="29"/>
      <c r="I11" s="29"/>
      <c r="J11" s="29"/>
      <c r="K11" s="29">
        <f>SUM(K4:K10)</f>
        <v>194085</v>
      </c>
      <c r="L11" s="30"/>
    </row>
  </sheetData>
  <mergeCells count="10">
    <mergeCell ref="G1:G2"/>
    <mergeCell ref="H1:J1"/>
    <mergeCell ref="K1:K2"/>
    <mergeCell ref="L1:L2"/>
    <mergeCell ref="A4:A10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Рязанов Владимир Михайлович</dc:creator>
  <cp:lastModifiedBy>user</cp:lastModifiedBy>
  <dcterms:created xsi:type="dcterms:W3CDTF">2017-11-29T08:46:18Z</dcterms:created>
  <dcterms:modified xsi:type="dcterms:W3CDTF">2017-11-29T09:29:40Z</dcterms:modified>
</cp:coreProperties>
</file>