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  <c r="Y3" i="1" s="1"/>
  <c r="S20" i="1"/>
  <c r="Y12" i="1"/>
  <c r="Y11" i="1"/>
  <c r="Y10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T5" i="1"/>
  <c r="U5" i="1"/>
  <c r="V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Y9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H36" i="1" l="1"/>
  <c r="H35" i="1"/>
  <c r="H37" i="1"/>
  <c r="C2" i="2"/>
  <c r="Y18" i="1" l="1"/>
  <c r="Y17" i="1"/>
  <c r="Y16" i="1"/>
  <c r="Y15" i="1"/>
  <c r="Y6" i="1"/>
  <c r="Y5" i="1"/>
  <c r="Y4" i="1"/>
  <c r="Y29" i="1" l="1"/>
  <c r="Y30" i="1"/>
  <c r="Y28" i="1"/>
  <c r="Y27" i="1"/>
  <c r="I7" i="1"/>
  <c r="I6" i="1"/>
  <c r="I5" i="1"/>
  <c r="I4" i="1"/>
  <c r="O5" i="1" l="1"/>
  <c r="L5" i="1"/>
</calcChain>
</file>

<file path=xl/sharedStrings.xml><?xml version="1.0" encoding="utf-8"?>
<sst xmlns="http://schemas.openxmlformats.org/spreadsheetml/2006/main" count="169" uniqueCount="79">
  <si>
    <t>Имя/День</t>
  </si>
  <si>
    <t>1 день</t>
  </si>
  <si>
    <t>1 ночь</t>
  </si>
  <si>
    <t>2 день</t>
  </si>
  <si>
    <t>2 ночь</t>
  </si>
  <si>
    <t>3 день</t>
  </si>
  <si>
    <t>3 ночь</t>
  </si>
  <si>
    <t>4 день</t>
  </si>
  <si>
    <t>4 ночь</t>
  </si>
  <si>
    <t>5 день</t>
  </si>
  <si>
    <t>5 ночь</t>
  </si>
  <si>
    <t>6 день</t>
  </si>
  <si>
    <t>6 ночь</t>
  </si>
  <si>
    <t>7 день</t>
  </si>
  <si>
    <t>7 ночь</t>
  </si>
  <si>
    <t>8 день</t>
  </si>
  <si>
    <t>8 ночь</t>
  </si>
  <si>
    <t>9 день</t>
  </si>
  <si>
    <t>9 ночь</t>
  </si>
  <si>
    <t>10 день</t>
  </si>
  <si>
    <t>10 ночь</t>
  </si>
  <si>
    <t>11 день</t>
  </si>
  <si>
    <t>11 ночь</t>
  </si>
  <si>
    <t>12 день</t>
  </si>
  <si>
    <t>12 ночь</t>
  </si>
  <si>
    <t>13 день</t>
  </si>
  <si>
    <t>13 ночь</t>
  </si>
  <si>
    <t>14 день</t>
  </si>
  <si>
    <t>14 ночь</t>
  </si>
  <si>
    <t>15 день</t>
  </si>
  <si>
    <t>15 ночь</t>
  </si>
  <si>
    <t>16 день</t>
  </si>
  <si>
    <t>16 ночь</t>
  </si>
  <si>
    <t>17 день</t>
  </si>
  <si>
    <t>17 ночь</t>
  </si>
  <si>
    <t>18 день</t>
  </si>
  <si>
    <t>18 ночь</t>
  </si>
  <si>
    <t>19 день</t>
  </si>
  <si>
    <t>19 ночь</t>
  </si>
  <si>
    <t>20 день</t>
  </si>
  <si>
    <t>20 ночь</t>
  </si>
  <si>
    <t>21 день</t>
  </si>
  <si>
    <t>21 ночь</t>
  </si>
  <si>
    <t>22 день</t>
  </si>
  <si>
    <t>22 ночь</t>
  </si>
  <si>
    <t>23 день</t>
  </si>
  <si>
    <t>23 ночь</t>
  </si>
  <si>
    <t>24 день</t>
  </si>
  <si>
    <t>24 ночь</t>
  </si>
  <si>
    <t>25 день</t>
  </si>
  <si>
    <t>25 ночь</t>
  </si>
  <si>
    <t>26 день</t>
  </si>
  <si>
    <t>26 ночь</t>
  </si>
  <si>
    <t>27 день</t>
  </si>
  <si>
    <t>27 ночь</t>
  </si>
  <si>
    <t>28 день</t>
  </si>
  <si>
    <t>28 ночь</t>
  </si>
  <si>
    <t>29 день</t>
  </si>
  <si>
    <t>29 ночь</t>
  </si>
  <si>
    <t>30 день</t>
  </si>
  <si>
    <t>30 ночь</t>
  </si>
  <si>
    <t>31 день</t>
  </si>
  <si>
    <t>31 ночь</t>
  </si>
  <si>
    <t>Паша</t>
  </si>
  <si>
    <t>Олжас</t>
  </si>
  <si>
    <t>Слава</t>
  </si>
  <si>
    <t>Аза</t>
  </si>
  <si>
    <t>Топ месяца</t>
  </si>
  <si>
    <t>Сумма</t>
  </si>
  <si>
    <t>График эффективности</t>
  </si>
  <si>
    <t>Азамат</t>
  </si>
  <si>
    <t>Декабрь</t>
  </si>
  <si>
    <t>Бонусы</t>
  </si>
  <si>
    <t>Сумма бонусов</t>
  </si>
  <si>
    <t>Сумма смен</t>
  </si>
  <si>
    <t>Сумма оклада</t>
  </si>
  <si>
    <t>Окончательная зарплата</t>
  </si>
  <si>
    <t>Топ</t>
  </si>
  <si>
    <t>Аванс/Долг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</si>
</sst>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₸&quot;_-;\-* #,##0.00\ &quot;₸&quot;_-;_-* &quot;-&quot;??\ &quot;₸&quot;_-;_-@_-"/>
    <numFmt numFmtId="43" formatCode="_-* #,##0.00\ _₸_-;\-* #,##0.00\ _₸_-;_-* &quot;-&quot;??\ _₸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6"/>
      <color theme="1"/>
      <name val="Algerian"/>
      <family val="5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5"/>
      </left>
      <right style="double">
        <color theme="5"/>
      </right>
      <top style="double">
        <color theme="5"/>
      </top>
      <bottom style="double">
        <color theme="5"/>
      </bottom>
      <diagonal/>
    </border>
  </borders>
  <cellStyleXfs count="5">
    <xf numFmtId="0" fontId="0" fillId="0" borderId="0"/>
    <xf numFmtId="0" fontId="1" fillId="2" borderId="1" applyNumberFormat="0" applyFont="0" applyFill="0" applyAlignment="0" applyProtection="0"/>
    <xf numFmtId="0" fontId="2" fillId="3" borderId="5" applyNumberFormat="0" applyFont="0" applyFill="0" applyAlignment="0" applyProtection="0">
      <alignment horizontal="center" vertical="center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6">
    <xf numFmtId="0" fontId="0" fillId="0" borderId="0" xfId="0"/>
    <xf numFmtId="0" fontId="2" fillId="4" borderId="1" xfId="1" applyFont="1" applyFill="1" applyAlignment="1">
      <alignment horizontal="center" vertical="center"/>
    </xf>
    <xf numFmtId="0" fontId="2" fillId="5" borderId="1" xfId="1" applyFont="1" applyFill="1" applyAlignment="1">
      <alignment horizontal="center" vertical="center"/>
    </xf>
    <xf numFmtId="0" fontId="2" fillId="6" borderId="1" xfId="1" applyFont="1" applyFill="1" applyAlignment="1">
      <alignment horizontal="center" vertical="center"/>
    </xf>
    <xf numFmtId="0" fontId="0" fillId="7" borderId="1" xfId="1" applyFont="1" applyFill="1" applyAlignment="1">
      <alignment horizontal="center" vertical="center"/>
    </xf>
    <xf numFmtId="0" fontId="0" fillId="3" borderId="1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" xfId="1" applyFont="1" applyFill="1" applyAlignment="1">
      <alignment horizontal="center" vertical="center"/>
    </xf>
    <xf numFmtId="0" fontId="0" fillId="5" borderId="1" xfId="1" applyFont="1" applyFill="1" applyAlignment="1">
      <alignment horizontal="center" vertical="center"/>
    </xf>
    <xf numFmtId="0" fontId="0" fillId="4" borderId="1" xfId="1" applyFont="1" applyFill="1" applyAlignment="1">
      <alignment horizontal="center" vertical="center"/>
    </xf>
    <xf numFmtId="0" fontId="3" fillId="4" borderId="1" xfId="1" applyFont="1" applyFill="1" applyAlignment="1">
      <alignment horizontal="center" vertical="center"/>
    </xf>
    <xf numFmtId="0" fontId="3" fillId="5" borderId="1" xfId="1" applyFont="1" applyFill="1" applyAlignment="1">
      <alignment horizontal="center" vertical="center"/>
    </xf>
    <xf numFmtId="0" fontId="3" fillId="6" borderId="1" xfId="1" applyFont="1" applyFill="1" applyAlignment="1">
      <alignment horizontal="center" vertical="center"/>
    </xf>
    <xf numFmtId="0" fontId="3" fillId="7" borderId="1" xfId="1" applyFont="1" applyFill="1" applyAlignment="1">
      <alignment horizontal="center" vertical="center"/>
    </xf>
    <xf numFmtId="0" fontId="2" fillId="3" borderId="1" xfId="1" applyFont="1" applyFill="1" applyAlignment="1">
      <alignment horizont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2" fillId="3" borderId="5" xfId="2" applyFont="1" applyFill="1" applyAlignment="1">
      <alignment horizontal="center" vertical="center"/>
    </xf>
    <xf numFmtId="0" fontId="4" fillId="3" borderId="5" xfId="2" applyFont="1" applyFill="1" applyAlignment="1">
      <alignment horizontal="center" vertical="center"/>
    </xf>
    <xf numFmtId="0" fontId="5" fillId="3" borderId="5" xfId="2" applyFont="1" applyFill="1" applyAlignment="1">
      <alignment horizontal="center" vertical="center"/>
    </xf>
    <xf numFmtId="0" fontId="6" fillId="3" borderId="1" xfId="1" applyFont="1" applyFill="1" applyAlignment="1">
      <alignment horizontal="center"/>
    </xf>
    <xf numFmtId="2" fontId="2" fillId="4" borderId="1" xfId="1" applyNumberFormat="1" applyFont="1" applyFill="1" applyAlignment="1">
      <alignment horizontal="center" vertical="center"/>
    </xf>
    <xf numFmtId="1" fontId="3" fillId="5" borderId="1" xfId="1" applyNumberFormat="1" applyFont="1" applyFill="1" applyAlignment="1">
      <alignment horizontal="center" vertical="center"/>
    </xf>
    <xf numFmtId="2" fontId="2" fillId="4" borderId="1" xfId="4" applyNumberFormat="1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horizontal="center" vertical="center"/>
    </xf>
  </cellXfs>
  <cellStyles count="5">
    <cellStyle name="Денежный" xfId="4" builtinId="4"/>
    <cellStyle name="Контрольная ячейка" xfId="1" builtinId="23" customBuiltin="1"/>
    <cellStyle name="Обычный" xfId="0" builtinId="0"/>
    <cellStyle name="Стиль 1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Наглядный график эффективности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Лист1!$H$4:$H$7</c:f>
              <c:strCache>
                <c:ptCount val="4"/>
                <c:pt idx="0">
                  <c:v>Паша</c:v>
                </c:pt>
                <c:pt idx="1">
                  <c:v>Олжас</c:v>
                </c:pt>
                <c:pt idx="2">
                  <c:v>Слава</c:v>
                </c:pt>
                <c:pt idx="3">
                  <c:v>Азамат</c:v>
                </c:pt>
              </c:strCache>
            </c:strRef>
          </c:cat>
          <c:val>
            <c:numRef>
              <c:f>Лист1!$I$4:$I$7</c:f>
              <c:numCache>
                <c:formatCode>General</c:formatCode>
                <c:ptCount val="4"/>
                <c:pt idx="0">
                  <c:v>164970</c:v>
                </c:pt>
                <c:pt idx="1">
                  <c:v>154042</c:v>
                </c:pt>
                <c:pt idx="2">
                  <c:v>148695</c:v>
                </c:pt>
                <c:pt idx="3">
                  <c:v>129160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9-4E28-9A07-20D8E5E49C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8002896"/>
        <c:axId val="5280084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Лист1!$H$4:$H$7</c15:sqref>
                        </c15:formulaRef>
                      </c:ext>
                    </c:extLst>
                    <c:strCache>
                      <c:ptCount val="4"/>
                      <c:pt idx="0">
                        <c:v>Паша</c:v>
                      </c:pt>
                      <c:pt idx="1">
                        <c:v>Олжас</c:v>
                      </c:pt>
                      <c:pt idx="2">
                        <c:v>Слава</c:v>
                      </c:pt>
                      <c:pt idx="3">
                        <c:v>Азамат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Лист1!$J$4:$J$7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449-4E28-9A07-20D8E5E49C0F}"/>
                  </c:ext>
                </c:extLst>
              </c15:ser>
            </c15:filteredBarSeries>
          </c:ext>
        </c:extLst>
      </c:barChart>
      <c:catAx>
        <c:axId val="52800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008472"/>
        <c:crosses val="autoZero"/>
        <c:auto val="1"/>
        <c:lblAlgn val="ctr"/>
        <c:lblOffset val="100"/>
        <c:noMultiLvlLbl val="0"/>
      </c:catAx>
      <c:valAx>
        <c:axId val="52800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00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7</xdr:row>
      <xdr:rowOff>200025</xdr:rowOff>
    </xdr:from>
    <xdr:to>
      <xdr:col>15</xdr:col>
      <xdr:colOff>600075</xdr:colOff>
      <xdr:row>33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7"/>
  <sheetViews>
    <sheetView tabSelected="1" workbookViewId="0">
      <selection activeCell="S5" sqref="S5"/>
    </sheetView>
  </sheetViews>
  <sheetFormatPr defaultRowHeight="15" x14ac:dyDescent="0.25"/>
  <cols>
    <col min="1" max="1" width="3.7109375" customWidth="1"/>
    <col min="2" max="2" width="10.140625" customWidth="1"/>
    <col min="7" max="7" width="3.7109375" customWidth="1"/>
    <col min="11" max="11" width="3.7109375" customWidth="1"/>
    <col min="14" max="14" width="3.7109375" customWidth="1"/>
    <col min="17" max="17" width="3.7109375" customWidth="1"/>
    <col min="23" max="23" width="3.7109375" customWidth="1"/>
  </cols>
  <sheetData>
    <row r="1" spans="2:26" ht="15.75" thickBot="1" x14ac:dyDescent="0.3"/>
    <row r="2" spans="2:26" ht="16.5" thickTop="1" thickBot="1" x14ac:dyDescent="0.3">
      <c r="B2" s="15" t="s">
        <v>69</v>
      </c>
      <c r="C2" s="16"/>
      <c r="D2" s="16"/>
      <c r="E2" s="16"/>
      <c r="F2" s="17"/>
      <c r="H2" s="21" t="s">
        <v>71</v>
      </c>
      <c r="I2" s="21"/>
      <c r="J2" s="21"/>
      <c r="L2" s="21" t="s">
        <v>77</v>
      </c>
      <c r="M2" s="21"/>
      <c r="N2" s="21"/>
      <c r="O2" s="21"/>
      <c r="P2" s="21"/>
      <c r="R2" s="14" t="s">
        <v>72</v>
      </c>
      <c r="S2" s="14"/>
      <c r="T2" s="14"/>
      <c r="U2" s="14"/>
      <c r="V2" s="14"/>
      <c r="X2" s="14" t="s">
        <v>73</v>
      </c>
      <c r="Y2" s="14"/>
      <c r="Z2" s="14"/>
    </row>
    <row r="3" spans="2:26" ht="16.5" thickTop="1" thickBot="1" x14ac:dyDescent="0.3">
      <c r="X3" s="9" t="s">
        <v>63</v>
      </c>
      <c r="Y3" s="23">
        <f>SUMPRODUCT(S5:S20)</f>
        <v>0</v>
      </c>
      <c r="Z3" s="23"/>
    </row>
    <row r="4" spans="2:26" ht="16.5" thickTop="1" thickBot="1" x14ac:dyDescent="0.3">
      <c r="B4" s="5" t="s">
        <v>0</v>
      </c>
      <c r="C4" s="1" t="s">
        <v>63</v>
      </c>
      <c r="D4" s="2" t="s">
        <v>64</v>
      </c>
      <c r="E4" s="3" t="s">
        <v>65</v>
      </c>
      <c r="F4" s="4" t="s">
        <v>66</v>
      </c>
      <c r="H4" s="9" t="s">
        <v>63</v>
      </c>
      <c r="I4" s="10">
        <f>SUM(C5:C66)</f>
        <v>164970</v>
      </c>
      <c r="J4" s="10"/>
      <c r="L4" s="18" t="s">
        <v>67</v>
      </c>
      <c r="M4" s="18"/>
      <c r="O4" s="18" t="s">
        <v>68</v>
      </c>
      <c r="P4" s="18"/>
      <c r="R4" s="5" t="s">
        <v>0</v>
      </c>
      <c r="S4" s="1" t="s">
        <v>63</v>
      </c>
      <c r="T4" s="2" t="s">
        <v>64</v>
      </c>
      <c r="U4" s="3" t="s">
        <v>65</v>
      </c>
      <c r="V4" s="4" t="s">
        <v>66</v>
      </c>
      <c r="X4" s="8" t="s">
        <v>64</v>
      </c>
      <c r="Y4" s="11">
        <f>SUM(T5:T66)</f>
        <v>0</v>
      </c>
      <c r="Z4" s="11"/>
    </row>
    <row r="5" spans="2:26" ht="16.5" thickTop="1" thickBot="1" x14ac:dyDescent="0.3">
      <c r="B5" s="5" t="s">
        <v>1</v>
      </c>
      <c r="C5" s="1"/>
      <c r="D5" s="2"/>
      <c r="E5" s="3"/>
      <c r="F5" s="4">
        <v>38510</v>
      </c>
      <c r="H5" s="8" t="s">
        <v>64</v>
      </c>
      <c r="I5" s="11">
        <f>SUM(D5:D66)</f>
        <v>154042</v>
      </c>
      <c r="J5" s="11"/>
      <c r="L5" s="20" t="str">
        <f>CONCATENATE(IF(OR(I4&lt;I5,I4&lt;I6,I4&lt;I7),"","Паша"),IF(OR(I5&lt;I4,I5&lt;I6,I5&lt;I7),"","Олжас"),IF(OR(I6&lt;I5,I6&lt;I4,I6&lt;I7),"","Слава"),IF(OR(I7&lt;I5,I7&lt;I4,I7&lt;I6),"","Аза"))</f>
        <v>Паша</v>
      </c>
      <c r="M5" s="20"/>
      <c r="O5" s="19">
        <f>MAX(I4:J7)</f>
        <v>164970</v>
      </c>
      <c r="P5" s="19"/>
      <c r="R5" s="5" t="s">
        <v>1</v>
      </c>
      <c r="S5" s="25" t="str">
        <f>CONCATENATE(
IF((C5&gt;=20000)*(C5&lt;30000),C5*5%/100%,IF(C5&lt;20000,"",IF(C5&gt;20000,""))),
IF((C5&gt;=30000)*(C5&lt;40000),C5*6%/100%,IF(C5&lt;30000,"",)),
IF(C5&gt;=40000,C5*7%/100%,IF(C5&lt;40000,""))
)</f>
        <v/>
      </c>
      <c r="T5" s="22" t="str">
        <f t="shared" ref="T5:V20" si="0">CONCATENATE(
IF((D5&gt;=20000)*(D5&lt;30000),D5*5%/100%,IF(D5&lt;20000,"",IF(D5&gt;20000,""))),
IF((D5&gt;=30000)*(D5&lt;40000),D5*6%/100%,IF(D5&lt;30000,"",)),
IF(D5&gt;=40000,D5*7%/100%,IF(D5&lt;40000,""))
)</f>
        <v/>
      </c>
      <c r="U5" s="22" t="str">
        <f t="shared" si="0"/>
        <v/>
      </c>
      <c r="V5" s="22" t="str">
        <f t="shared" si="0"/>
        <v>2310,6</v>
      </c>
      <c r="X5" s="7" t="s">
        <v>65</v>
      </c>
      <c r="Y5" s="12">
        <f>SUM(U5:U66)</f>
        <v>0</v>
      </c>
      <c r="Z5" s="12"/>
    </row>
    <row r="6" spans="2:26" ht="16.5" thickTop="1" thickBot="1" x14ac:dyDescent="0.3">
      <c r="B6" s="5" t="s">
        <v>2</v>
      </c>
      <c r="C6" s="1"/>
      <c r="D6" s="2">
        <v>31210</v>
      </c>
      <c r="E6" s="3"/>
      <c r="F6" s="4"/>
      <c r="H6" s="7" t="s">
        <v>65</v>
      </c>
      <c r="I6" s="12">
        <f>SUM(E5:E66)</f>
        <v>148695</v>
      </c>
      <c r="J6" s="12"/>
      <c r="L6" s="20"/>
      <c r="M6" s="20"/>
      <c r="O6" s="19"/>
      <c r="P6" s="19"/>
      <c r="R6" s="5" t="s">
        <v>2</v>
      </c>
      <c r="S6" s="25" t="str">
        <f t="shared" ref="S6:S66" si="1">CONCATENATE(IF((C6&gt;=20000)*(C6&lt;30000),C6*5%/100%,IF(C6&lt;20000,"",IF(C6&gt;20000,""))),IF((C6&gt;=30000)*(C6&lt;40000),C6*6%/100%,IF(C6&lt;30000,"",)),IF(C6&gt;=40000,C6*7%/100%,IF(C6&lt;40000,"")))</f>
        <v/>
      </c>
      <c r="T6" s="22" t="str">
        <f t="shared" ref="T6:U66" si="2">CONCATENATE(
IF((D6&gt;=20000)*(D6&lt;30000),D6*5%/100%,IF(D6&lt;20000,"",IF(D6&gt;20000,""))),
IF((D6&gt;=30000)*(D6&lt;40000),D6*6%/100%,IF(D6&lt;30000,"",)),
IF(D6&gt;=40000,D6*7%/100%,IF(D6&lt;40000,""))
)</f>
        <v>1872,6</v>
      </c>
      <c r="U6" s="22" t="str">
        <f t="shared" si="0"/>
        <v/>
      </c>
      <c r="V6" s="22" t="str">
        <f t="shared" si="0"/>
        <v/>
      </c>
      <c r="X6" s="4" t="s">
        <v>70</v>
      </c>
      <c r="Y6" s="13">
        <f>SUM(V5:V66)</f>
        <v>0</v>
      </c>
      <c r="Z6" s="13"/>
    </row>
    <row r="7" spans="2:26" ht="16.5" thickTop="1" thickBot="1" x14ac:dyDescent="0.3">
      <c r="B7" s="5" t="s">
        <v>3</v>
      </c>
      <c r="C7" s="1"/>
      <c r="D7" s="2"/>
      <c r="E7" s="3">
        <v>30250</v>
      </c>
      <c r="F7" s="4"/>
      <c r="H7" s="4" t="s">
        <v>70</v>
      </c>
      <c r="I7" s="13">
        <f>SUM(F5:F66)</f>
        <v>129160</v>
      </c>
      <c r="J7" s="13"/>
      <c r="L7" s="20"/>
      <c r="M7" s="20"/>
      <c r="O7" s="19"/>
      <c r="P7" s="19"/>
      <c r="R7" s="5" t="s">
        <v>3</v>
      </c>
      <c r="S7" s="25" t="str">
        <f t="shared" si="1"/>
        <v/>
      </c>
      <c r="T7" s="22" t="str">
        <f t="shared" si="2"/>
        <v/>
      </c>
      <c r="U7" s="22" t="str">
        <f t="shared" si="0"/>
        <v>1815</v>
      </c>
      <c r="V7" s="22" t="str">
        <f t="shared" si="0"/>
        <v/>
      </c>
    </row>
    <row r="8" spans="2:26" ht="16.5" thickTop="1" thickBot="1" x14ac:dyDescent="0.3">
      <c r="B8" s="5" t="s">
        <v>4</v>
      </c>
      <c r="C8" s="1">
        <v>30205</v>
      </c>
      <c r="D8" s="2"/>
      <c r="E8" s="3"/>
      <c r="F8" s="4"/>
      <c r="R8" s="5" t="s">
        <v>4</v>
      </c>
      <c r="S8" s="25" t="str">
        <f t="shared" si="1"/>
        <v>1812,3</v>
      </c>
      <c r="T8" s="22" t="str">
        <f t="shared" si="2"/>
        <v/>
      </c>
      <c r="U8" s="22" t="str">
        <f t="shared" si="0"/>
        <v/>
      </c>
      <c r="V8" s="22" t="str">
        <f t="shared" si="0"/>
        <v/>
      </c>
      <c r="X8" s="14" t="s">
        <v>74</v>
      </c>
      <c r="Y8" s="14"/>
      <c r="Z8" s="14"/>
    </row>
    <row r="9" spans="2:26" ht="16.5" thickTop="1" thickBot="1" x14ac:dyDescent="0.3">
      <c r="B9" s="5" t="s">
        <v>5</v>
      </c>
      <c r="C9" s="1"/>
      <c r="D9" s="2">
        <v>47185</v>
      </c>
      <c r="E9" s="3"/>
      <c r="F9" s="4"/>
      <c r="R9" s="5" t="s">
        <v>5</v>
      </c>
      <c r="S9" s="25" t="str">
        <f t="shared" si="1"/>
        <v/>
      </c>
      <c r="T9" s="22" t="str">
        <f t="shared" si="2"/>
        <v>3302,95</v>
      </c>
      <c r="U9" s="22" t="str">
        <f t="shared" si="0"/>
        <v/>
      </c>
      <c r="V9" s="22" t="str">
        <f t="shared" si="0"/>
        <v/>
      </c>
      <c r="X9" s="9" t="s">
        <v>63</v>
      </c>
      <c r="Y9" s="10">
        <f>COUNTA(C5:C66)</f>
        <v>5</v>
      </c>
      <c r="Z9" s="10"/>
    </row>
    <row r="10" spans="2:26" ht="16.5" thickTop="1" thickBot="1" x14ac:dyDescent="0.3">
      <c r="B10" s="5" t="s">
        <v>6</v>
      </c>
      <c r="C10" s="1">
        <v>26440</v>
      </c>
      <c r="D10" s="2"/>
      <c r="E10" s="3"/>
      <c r="F10" s="4"/>
      <c r="R10" s="5" t="s">
        <v>6</v>
      </c>
      <c r="S10" s="25" t="str">
        <f t="shared" si="1"/>
        <v>1322</v>
      </c>
      <c r="T10" s="22" t="str">
        <f t="shared" si="2"/>
        <v/>
      </c>
      <c r="U10" s="22" t="str">
        <f t="shared" si="0"/>
        <v/>
      </c>
      <c r="V10" s="22" t="str">
        <f t="shared" si="0"/>
        <v/>
      </c>
      <c r="X10" s="8" t="s">
        <v>64</v>
      </c>
      <c r="Y10" s="10">
        <f>COUNTA(D5:D66)</f>
        <v>4</v>
      </c>
      <c r="Z10" s="10"/>
    </row>
    <row r="11" spans="2:26" ht="16.5" thickTop="1" thickBot="1" x14ac:dyDescent="0.3">
      <c r="B11" s="5" t="s">
        <v>7</v>
      </c>
      <c r="C11" s="1"/>
      <c r="D11" s="2"/>
      <c r="E11" s="3"/>
      <c r="F11" s="4">
        <v>35205</v>
      </c>
      <c r="R11" s="5" t="s">
        <v>7</v>
      </c>
      <c r="S11" s="25" t="str">
        <f t="shared" si="1"/>
        <v/>
      </c>
      <c r="T11" s="22" t="str">
        <f t="shared" si="2"/>
        <v/>
      </c>
      <c r="U11" s="22" t="str">
        <f t="shared" si="0"/>
        <v/>
      </c>
      <c r="V11" s="22" t="str">
        <f t="shared" si="0"/>
        <v>2112,3</v>
      </c>
      <c r="X11" s="7" t="s">
        <v>65</v>
      </c>
      <c r="Y11" s="10">
        <f>COUNTA(E5:E66)</f>
        <v>5</v>
      </c>
      <c r="Z11" s="10"/>
    </row>
    <row r="12" spans="2:26" ht="16.5" thickTop="1" thickBot="1" x14ac:dyDescent="0.3">
      <c r="B12" s="5" t="s">
        <v>8</v>
      </c>
      <c r="C12" s="1"/>
      <c r="D12" s="2"/>
      <c r="E12" s="3">
        <v>28905</v>
      </c>
      <c r="F12" s="4"/>
      <c r="R12" s="5" t="s">
        <v>8</v>
      </c>
      <c r="S12" s="25" t="str">
        <f t="shared" si="1"/>
        <v/>
      </c>
      <c r="T12" s="22" t="str">
        <f t="shared" si="2"/>
        <v/>
      </c>
      <c r="U12" s="22" t="str">
        <f t="shared" si="0"/>
        <v>1445,25</v>
      </c>
      <c r="V12" s="22" t="str">
        <f t="shared" si="0"/>
        <v/>
      </c>
      <c r="X12" s="4" t="s">
        <v>70</v>
      </c>
      <c r="Y12" s="10">
        <f>COUNTA(F5:F66)</f>
        <v>4</v>
      </c>
      <c r="Z12" s="10"/>
    </row>
    <row r="13" spans="2:26" ht="16.5" thickTop="1" thickBot="1" x14ac:dyDescent="0.3">
      <c r="B13" s="5" t="s">
        <v>9</v>
      </c>
      <c r="C13" s="1">
        <v>42905</v>
      </c>
      <c r="D13" s="2"/>
      <c r="E13" s="3"/>
      <c r="F13" s="4"/>
      <c r="H13" s="6"/>
      <c r="R13" s="5" t="s">
        <v>9</v>
      </c>
      <c r="S13" s="25" t="str">
        <f t="shared" si="1"/>
        <v>3003,35</v>
      </c>
      <c r="T13" s="22" t="str">
        <f t="shared" si="2"/>
        <v/>
      </c>
      <c r="U13" s="22" t="str">
        <f t="shared" si="0"/>
        <v/>
      </c>
      <c r="V13" s="22" t="str">
        <f t="shared" si="0"/>
        <v/>
      </c>
    </row>
    <row r="14" spans="2:26" ht="16.5" thickTop="1" thickBot="1" x14ac:dyDescent="0.3">
      <c r="B14" s="5" t="s">
        <v>10</v>
      </c>
      <c r="C14" s="1"/>
      <c r="D14" s="2"/>
      <c r="E14" s="3"/>
      <c r="F14" s="4">
        <v>20165</v>
      </c>
      <c r="R14" s="5" t="s">
        <v>10</v>
      </c>
      <c r="S14" s="25" t="str">
        <f t="shared" si="1"/>
        <v/>
      </c>
      <c r="T14" s="22" t="str">
        <f t="shared" si="2"/>
        <v/>
      </c>
      <c r="U14" s="22" t="str">
        <f t="shared" si="0"/>
        <v/>
      </c>
      <c r="V14" s="22" t="str">
        <f t="shared" si="0"/>
        <v>1008,25</v>
      </c>
      <c r="X14" s="14" t="s">
        <v>75</v>
      </c>
      <c r="Y14" s="14"/>
      <c r="Z14" s="14"/>
    </row>
    <row r="15" spans="2:26" ht="16.5" thickTop="1" thickBot="1" x14ac:dyDescent="0.3">
      <c r="B15" s="5" t="s">
        <v>11</v>
      </c>
      <c r="C15" s="1"/>
      <c r="D15" s="2"/>
      <c r="E15" s="3">
        <v>23840</v>
      </c>
      <c r="F15" s="4"/>
      <c r="R15" s="5" t="s">
        <v>11</v>
      </c>
      <c r="S15" s="25" t="str">
        <f t="shared" si="1"/>
        <v/>
      </c>
      <c r="T15" s="22" t="str">
        <f t="shared" si="2"/>
        <v/>
      </c>
      <c r="U15" s="22" t="str">
        <f t="shared" si="0"/>
        <v>1192</v>
      </c>
      <c r="V15" s="22" t="str">
        <f t="shared" si="0"/>
        <v/>
      </c>
      <c r="X15" s="9" t="s">
        <v>63</v>
      </c>
      <c r="Y15" s="10">
        <f>Y9*2500</f>
        <v>12500</v>
      </c>
      <c r="Z15" s="10"/>
    </row>
    <row r="16" spans="2:26" ht="16.5" thickTop="1" thickBot="1" x14ac:dyDescent="0.3">
      <c r="B16" s="5" t="s">
        <v>12</v>
      </c>
      <c r="C16" s="1">
        <v>32160</v>
      </c>
      <c r="D16" s="2"/>
      <c r="E16" s="3"/>
      <c r="F16" s="4"/>
      <c r="R16" s="5" t="s">
        <v>12</v>
      </c>
      <c r="S16" s="25" t="str">
        <f t="shared" si="1"/>
        <v>1929,6</v>
      </c>
      <c r="T16" s="22" t="str">
        <f t="shared" si="2"/>
        <v/>
      </c>
      <c r="U16" s="22" t="str">
        <f t="shared" si="0"/>
        <v/>
      </c>
      <c r="V16" s="22" t="str">
        <f t="shared" si="0"/>
        <v/>
      </c>
      <c r="X16" s="8" t="s">
        <v>64</v>
      </c>
      <c r="Y16" s="11">
        <f>Y10*2500</f>
        <v>10000</v>
      </c>
      <c r="Z16" s="11"/>
    </row>
    <row r="17" spans="2:26" ht="16.5" thickTop="1" thickBot="1" x14ac:dyDescent="0.3">
      <c r="B17" s="5" t="s">
        <v>13</v>
      </c>
      <c r="C17" s="1"/>
      <c r="D17" s="2"/>
      <c r="E17" s="3"/>
      <c r="F17" s="4">
        <v>35280</v>
      </c>
      <c r="R17" s="5" t="s">
        <v>13</v>
      </c>
      <c r="S17" s="25" t="str">
        <f t="shared" si="1"/>
        <v/>
      </c>
      <c r="T17" s="22" t="str">
        <f t="shared" si="2"/>
        <v/>
      </c>
      <c r="U17" s="22" t="str">
        <f t="shared" si="0"/>
        <v/>
      </c>
      <c r="V17" s="22" t="str">
        <f t="shared" si="0"/>
        <v>2116,8</v>
      </c>
      <c r="X17" s="7" t="s">
        <v>65</v>
      </c>
      <c r="Y17" s="12">
        <f>Y11*2500</f>
        <v>12500</v>
      </c>
      <c r="Z17" s="12"/>
    </row>
    <row r="18" spans="2:26" ht="16.5" thickTop="1" thickBot="1" x14ac:dyDescent="0.3">
      <c r="B18" s="5" t="s">
        <v>14</v>
      </c>
      <c r="C18" s="1"/>
      <c r="D18" s="2"/>
      <c r="E18" s="3">
        <v>30025</v>
      </c>
      <c r="F18" s="4"/>
      <c r="R18" s="5" t="s">
        <v>14</v>
      </c>
      <c r="S18" s="25" t="str">
        <f t="shared" si="1"/>
        <v/>
      </c>
      <c r="T18" s="22" t="str">
        <f t="shared" si="2"/>
        <v/>
      </c>
      <c r="U18" s="22" t="str">
        <f t="shared" si="0"/>
        <v>1801,5</v>
      </c>
      <c r="V18" s="22" t="str">
        <f t="shared" si="0"/>
        <v/>
      </c>
      <c r="X18" s="4" t="s">
        <v>70</v>
      </c>
      <c r="Y18" s="13">
        <f>Y12*2500</f>
        <v>10000</v>
      </c>
      <c r="Z18" s="13"/>
    </row>
    <row r="19" spans="2:26" ht="16.5" thickTop="1" thickBot="1" x14ac:dyDescent="0.3">
      <c r="B19" s="5" t="s">
        <v>15</v>
      </c>
      <c r="C19" s="1">
        <v>33260</v>
      </c>
      <c r="D19" s="2"/>
      <c r="E19" s="3"/>
      <c r="F19" s="4"/>
      <c r="R19" s="5" t="s">
        <v>15</v>
      </c>
      <c r="S19" s="25" t="str">
        <f t="shared" si="1"/>
        <v>1995,6</v>
      </c>
      <c r="T19" s="22" t="str">
        <f t="shared" si="2"/>
        <v/>
      </c>
      <c r="U19" s="22" t="str">
        <f t="shared" si="0"/>
        <v/>
      </c>
      <c r="V19" s="22" t="str">
        <f t="shared" si="0"/>
        <v/>
      </c>
    </row>
    <row r="20" spans="2:26" ht="16.5" thickTop="1" thickBot="1" x14ac:dyDescent="0.3">
      <c r="B20" s="5" t="s">
        <v>16</v>
      </c>
      <c r="C20" s="1"/>
      <c r="D20" s="2">
        <v>40585</v>
      </c>
      <c r="E20" s="3"/>
      <c r="F20" s="4"/>
      <c r="R20" s="5" t="s">
        <v>16</v>
      </c>
      <c r="S20" s="24" t="str">
        <f t="shared" si="1"/>
        <v/>
      </c>
      <c r="T20" s="22" t="str">
        <f t="shared" si="2"/>
        <v>2840,95</v>
      </c>
      <c r="U20" s="22" t="str">
        <f t="shared" si="0"/>
        <v/>
      </c>
      <c r="V20" s="22" t="str">
        <f t="shared" si="0"/>
        <v/>
      </c>
      <c r="X20" s="14" t="s">
        <v>78</v>
      </c>
      <c r="Y20" s="14"/>
      <c r="Z20" s="14"/>
    </row>
    <row r="21" spans="2:26" ht="16.5" thickTop="1" thickBot="1" x14ac:dyDescent="0.3">
      <c r="B21" s="5" t="s">
        <v>17</v>
      </c>
      <c r="C21" s="1"/>
      <c r="D21" s="2"/>
      <c r="E21" s="3">
        <v>35675</v>
      </c>
      <c r="F21" s="4"/>
      <c r="R21" s="5" t="s">
        <v>17</v>
      </c>
      <c r="S21" s="24" t="str">
        <f t="shared" si="1"/>
        <v/>
      </c>
      <c r="T21" s="22" t="str">
        <f t="shared" si="2"/>
        <v/>
      </c>
      <c r="U21" s="22" t="str">
        <f t="shared" si="2"/>
        <v>2140,5</v>
      </c>
      <c r="V21" s="22" t="str">
        <f t="shared" ref="V21:V66" si="3">CONCATENATE(
IF((F21&gt;=20000)*(F21&lt;30000),F21*5%/100%,IF(F21&lt;20000,"",IF(F21&gt;20000,""))),
IF((F21&gt;=30000)*(F21&lt;40000),F21*6%/100%,IF(F21&lt;30000,"",)),
IF(F21&gt;=40000,F21*7%/100%,IF(F21&lt;40000,""))
)</f>
        <v/>
      </c>
      <c r="X21" s="9" t="s">
        <v>63</v>
      </c>
      <c r="Y21" s="10"/>
      <c r="Z21" s="10"/>
    </row>
    <row r="22" spans="2:26" ht="16.5" thickTop="1" thickBot="1" x14ac:dyDescent="0.3">
      <c r="B22" s="5" t="s">
        <v>18</v>
      </c>
      <c r="C22" s="1"/>
      <c r="D22" s="2">
        <v>35062</v>
      </c>
      <c r="E22" s="3"/>
      <c r="F22" s="4"/>
      <c r="R22" s="5" t="s">
        <v>18</v>
      </c>
      <c r="S22" s="24" t="str">
        <f t="shared" si="1"/>
        <v/>
      </c>
      <c r="T22" s="22" t="str">
        <f t="shared" si="2"/>
        <v>2103,72</v>
      </c>
      <c r="U22" s="22" t="str">
        <f t="shared" si="2"/>
        <v/>
      </c>
      <c r="V22" s="22" t="str">
        <f t="shared" si="3"/>
        <v/>
      </c>
      <c r="X22" s="8" t="s">
        <v>64</v>
      </c>
      <c r="Y22" s="11"/>
      <c r="Z22" s="11"/>
    </row>
    <row r="23" spans="2:26" ht="16.5" thickTop="1" thickBot="1" x14ac:dyDescent="0.3">
      <c r="B23" s="5" t="s">
        <v>19</v>
      </c>
      <c r="C23" s="1"/>
      <c r="D23" s="2"/>
      <c r="E23" s="3"/>
      <c r="F23" s="4"/>
      <c r="R23" s="5" t="s">
        <v>19</v>
      </c>
      <c r="S23" s="24" t="str">
        <f t="shared" si="1"/>
        <v/>
      </c>
      <c r="T23" s="22" t="str">
        <f t="shared" si="2"/>
        <v/>
      </c>
      <c r="U23" s="22" t="str">
        <f t="shared" si="2"/>
        <v/>
      </c>
      <c r="V23" s="22" t="str">
        <f t="shared" si="3"/>
        <v/>
      </c>
      <c r="X23" s="7" t="s">
        <v>65</v>
      </c>
      <c r="Y23" s="12"/>
      <c r="Z23" s="12"/>
    </row>
    <row r="24" spans="2:26" ht="16.5" thickTop="1" thickBot="1" x14ac:dyDescent="0.3">
      <c r="B24" s="5" t="s">
        <v>20</v>
      </c>
      <c r="C24" s="1"/>
      <c r="D24" s="2"/>
      <c r="E24" s="3"/>
      <c r="F24" s="4"/>
      <c r="R24" s="5" t="s">
        <v>20</v>
      </c>
      <c r="S24" s="24" t="str">
        <f t="shared" si="1"/>
        <v/>
      </c>
      <c r="T24" s="22" t="str">
        <f t="shared" si="2"/>
        <v/>
      </c>
      <c r="U24" s="22" t="str">
        <f t="shared" si="2"/>
        <v/>
      </c>
      <c r="V24" s="22" t="str">
        <f t="shared" si="3"/>
        <v/>
      </c>
      <c r="X24" s="4" t="s">
        <v>70</v>
      </c>
      <c r="Y24" s="13"/>
      <c r="Z24" s="13"/>
    </row>
    <row r="25" spans="2:26" ht="16.5" thickTop="1" thickBot="1" x14ac:dyDescent="0.3">
      <c r="B25" s="5" t="s">
        <v>21</v>
      </c>
      <c r="C25" s="1"/>
      <c r="D25" s="2"/>
      <c r="E25" s="3"/>
      <c r="F25" s="4"/>
      <c r="R25" s="5" t="s">
        <v>21</v>
      </c>
      <c r="S25" s="24" t="str">
        <f t="shared" si="1"/>
        <v/>
      </c>
      <c r="T25" s="22" t="str">
        <f t="shared" si="2"/>
        <v/>
      </c>
      <c r="U25" s="22" t="str">
        <f t="shared" si="2"/>
        <v/>
      </c>
      <c r="V25" s="22" t="str">
        <f t="shared" si="3"/>
        <v/>
      </c>
    </row>
    <row r="26" spans="2:26" ht="16.5" thickTop="1" thickBot="1" x14ac:dyDescent="0.3">
      <c r="B26" s="5" t="s">
        <v>22</v>
      </c>
      <c r="C26" s="1"/>
      <c r="D26" s="2"/>
      <c r="E26" s="3"/>
      <c r="F26" s="4"/>
      <c r="R26" s="5" t="s">
        <v>22</v>
      </c>
      <c r="S26" s="24" t="str">
        <f t="shared" si="1"/>
        <v/>
      </c>
      <c r="T26" s="22" t="str">
        <f t="shared" si="2"/>
        <v/>
      </c>
      <c r="U26" s="22" t="str">
        <f t="shared" si="2"/>
        <v/>
      </c>
      <c r="V26" s="22" t="str">
        <f t="shared" si="3"/>
        <v/>
      </c>
      <c r="X26" s="14" t="s">
        <v>76</v>
      </c>
      <c r="Y26" s="14"/>
      <c r="Z26" s="14"/>
    </row>
    <row r="27" spans="2:26" ht="16.5" thickTop="1" thickBot="1" x14ac:dyDescent="0.3">
      <c r="B27" s="5" t="s">
        <v>23</v>
      </c>
      <c r="C27" s="1"/>
      <c r="D27" s="2"/>
      <c r="E27" s="3"/>
      <c r="F27" s="4"/>
      <c r="R27" s="5" t="s">
        <v>23</v>
      </c>
      <c r="S27" s="24" t="str">
        <f t="shared" si="1"/>
        <v/>
      </c>
      <c r="T27" s="22" t="str">
        <f t="shared" si="2"/>
        <v/>
      </c>
      <c r="U27" s="22" t="str">
        <f t="shared" si="2"/>
        <v/>
      </c>
      <c r="V27" s="22" t="str">
        <f t="shared" si="3"/>
        <v/>
      </c>
      <c r="X27" s="9" t="s">
        <v>63</v>
      </c>
      <c r="Y27" s="10">
        <f>Y15+Y3-Y21</f>
        <v>12500</v>
      </c>
      <c r="Z27" s="10"/>
    </row>
    <row r="28" spans="2:26" ht="16.5" thickTop="1" thickBot="1" x14ac:dyDescent="0.3">
      <c r="B28" s="5" t="s">
        <v>24</v>
      </c>
      <c r="C28" s="1"/>
      <c r="D28" s="2"/>
      <c r="E28" s="3"/>
      <c r="F28" s="4"/>
      <c r="R28" s="5" t="s">
        <v>24</v>
      </c>
      <c r="S28" s="24" t="str">
        <f t="shared" si="1"/>
        <v/>
      </c>
      <c r="T28" s="22" t="str">
        <f t="shared" si="2"/>
        <v/>
      </c>
      <c r="U28" s="22" t="str">
        <f t="shared" si="2"/>
        <v/>
      </c>
      <c r="V28" s="22" t="str">
        <f t="shared" si="3"/>
        <v/>
      </c>
      <c r="X28" s="8" t="s">
        <v>64</v>
      </c>
      <c r="Y28" s="11">
        <f>Y16+Y4-Y22</f>
        <v>10000</v>
      </c>
      <c r="Z28" s="11"/>
    </row>
    <row r="29" spans="2:26" ht="16.5" thickTop="1" thickBot="1" x14ac:dyDescent="0.3">
      <c r="B29" s="5" t="s">
        <v>25</v>
      </c>
      <c r="C29" s="1"/>
      <c r="D29" s="2"/>
      <c r="E29" s="3"/>
      <c r="F29" s="4"/>
      <c r="R29" s="5" t="s">
        <v>25</v>
      </c>
      <c r="S29" s="24" t="str">
        <f t="shared" si="1"/>
        <v/>
      </c>
      <c r="T29" s="22" t="str">
        <f t="shared" si="2"/>
        <v/>
      </c>
      <c r="U29" s="22" t="str">
        <f t="shared" si="2"/>
        <v/>
      </c>
      <c r="V29" s="22" t="str">
        <f t="shared" si="3"/>
        <v/>
      </c>
      <c r="X29" s="7" t="s">
        <v>65</v>
      </c>
      <c r="Y29" s="12">
        <f>Y17+Y5-Y23</f>
        <v>12500</v>
      </c>
      <c r="Z29" s="12"/>
    </row>
    <row r="30" spans="2:26" ht="16.5" thickTop="1" thickBot="1" x14ac:dyDescent="0.3">
      <c r="B30" s="5" t="s">
        <v>26</v>
      </c>
      <c r="C30" s="1"/>
      <c r="D30" s="2"/>
      <c r="E30" s="3"/>
      <c r="F30" s="4"/>
      <c r="R30" s="5" t="s">
        <v>26</v>
      </c>
      <c r="S30" s="24" t="str">
        <f t="shared" si="1"/>
        <v/>
      </c>
      <c r="T30" s="22" t="str">
        <f t="shared" si="2"/>
        <v/>
      </c>
      <c r="U30" s="22" t="str">
        <f t="shared" si="2"/>
        <v/>
      </c>
      <c r="V30" s="22" t="str">
        <f t="shared" si="3"/>
        <v/>
      </c>
      <c r="X30" s="4" t="s">
        <v>70</v>
      </c>
      <c r="Y30" s="13">
        <f>Y18+Y6-Y24</f>
        <v>10000</v>
      </c>
      <c r="Z30" s="13"/>
    </row>
    <row r="31" spans="2:26" ht="16.5" thickTop="1" thickBot="1" x14ac:dyDescent="0.3">
      <c r="B31" s="5" t="s">
        <v>27</v>
      </c>
      <c r="C31" s="1"/>
      <c r="D31" s="2"/>
      <c r="E31" s="3"/>
      <c r="F31" s="4"/>
      <c r="R31" s="5" t="s">
        <v>27</v>
      </c>
      <c r="S31" s="24" t="str">
        <f t="shared" si="1"/>
        <v/>
      </c>
      <c r="T31" s="22" t="str">
        <f t="shared" si="2"/>
        <v/>
      </c>
      <c r="U31" s="22" t="str">
        <f t="shared" si="2"/>
        <v/>
      </c>
      <c r="V31" s="22" t="str">
        <f t="shared" si="3"/>
        <v/>
      </c>
    </row>
    <row r="32" spans="2:26" ht="16.5" thickTop="1" thickBot="1" x14ac:dyDescent="0.3">
      <c r="B32" s="5" t="s">
        <v>28</v>
      </c>
      <c r="C32" s="1"/>
      <c r="D32" s="2"/>
      <c r="E32" s="3"/>
      <c r="F32" s="4"/>
      <c r="R32" s="5" t="s">
        <v>28</v>
      </c>
      <c r="S32" s="24" t="str">
        <f t="shared" si="1"/>
        <v/>
      </c>
      <c r="T32" s="22" t="str">
        <f t="shared" si="2"/>
        <v/>
      </c>
      <c r="U32" s="22" t="str">
        <f t="shared" si="2"/>
        <v/>
      </c>
      <c r="V32" s="22" t="str">
        <f t="shared" si="3"/>
        <v/>
      </c>
    </row>
    <row r="33" spans="2:22" ht="16.5" thickTop="1" thickBot="1" x14ac:dyDescent="0.3">
      <c r="B33" s="5" t="s">
        <v>29</v>
      </c>
      <c r="C33" s="1"/>
      <c r="D33" s="2"/>
      <c r="E33" s="3"/>
      <c r="F33" s="4"/>
      <c r="R33" s="5" t="s">
        <v>29</v>
      </c>
      <c r="S33" s="24" t="str">
        <f t="shared" si="1"/>
        <v/>
      </c>
      <c r="T33" s="22" t="str">
        <f t="shared" si="2"/>
        <v/>
      </c>
      <c r="U33" s="22" t="str">
        <f t="shared" si="2"/>
        <v/>
      </c>
      <c r="V33" s="22" t="str">
        <f t="shared" si="3"/>
        <v/>
      </c>
    </row>
    <row r="34" spans="2:22" ht="16.5" thickTop="1" thickBot="1" x14ac:dyDescent="0.3">
      <c r="B34" s="5" t="s">
        <v>30</v>
      </c>
      <c r="C34" s="1"/>
      <c r="D34" s="2"/>
      <c r="E34" s="3"/>
      <c r="F34" s="4"/>
      <c r="R34" s="5" t="s">
        <v>30</v>
      </c>
      <c r="S34" s="24" t="str">
        <f t="shared" si="1"/>
        <v/>
      </c>
      <c r="T34" s="22" t="str">
        <f t="shared" si="2"/>
        <v/>
      </c>
      <c r="U34" s="22" t="str">
        <f t="shared" si="2"/>
        <v/>
      </c>
      <c r="V34" s="22" t="str">
        <f t="shared" si="3"/>
        <v/>
      </c>
    </row>
    <row r="35" spans="2:22" ht="16.5" thickTop="1" thickBot="1" x14ac:dyDescent="0.3">
      <c r="B35" s="5" t="s">
        <v>31</v>
      </c>
      <c r="C35" s="1"/>
      <c r="D35" s="2"/>
      <c r="E35" s="3"/>
      <c r="F35" s="4"/>
      <c r="H35" t="str">
        <f>IF((C5&gt;=20000)*(C5&lt;30000),C5*5%/100%,IF(C5&lt;20000,"",IF(C5&gt;20000,"")))</f>
        <v/>
      </c>
      <c r="R35" s="5" t="s">
        <v>31</v>
      </c>
      <c r="S35" s="24" t="str">
        <f t="shared" si="1"/>
        <v/>
      </c>
      <c r="T35" s="22" t="str">
        <f t="shared" si="2"/>
        <v/>
      </c>
      <c r="U35" s="22" t="str">
        <f t="shared" si="2"/>
        <v/>
      </c>
      <c r="V35" s="22" t="str">
        <f t="shared" si="3"/>
        <v/>
      </c>
    </row>
    <row r="36" spans="2:22" ht="16.5" thickTop="1" thickBot="1" x14ac:dyDescent="0.3">
      <c r="B36" s="5" t="s">
        <v>32</v>
      </c>
      <c r="C36" s="1"/>
      <c r="D36" s="2"/>
      <c r="E36" s="3"/>
      <c r="F36" s="4"/>
      <c r="H36" t="str">
        <f>IF((C5&gt;=30000)*(C5&lt;40000),C5*6%/100%,IF(C5&lt;30000,"",))</f>
        <v/>
      </c>
      <c r="R36" s="5" t="s">
        <v>32</v>
      </c>
      <c r="S36" s="24" t="str">
        <f t="shared" si="1"/>
        <v/>
      </c>
      <c r="T36" s="22" t="str">
        <f t="shared" si="2"/>
        <v/>
      </c>
      <c r="U36" s="22" t="str">
        <f t="shared" si="2"/>
        <v/>
      </c>
      <c r="V36" s="22" t="str">
        <f t="shared" si="3"/>
        <v/>
      </c>
    </row>
    <row r="37" spans="2:22" ht="16.5" thickTop="1" thickBot="1" x14ac:dyDescent="0.3">
      <c r="B37" s="5" t="s">
        <v>33</v>
      </c>
      <c r="C37" s="1"/>
      <c r="D37" s="2"/>
      <c r="E37" s="3"/>
      <c r="F37" s="4"/>
      <c r="H37" t="str">
        <f>IF(C5&gt;=40000,C5*7%/100%,IF(C5&lt;40000,""))</f>
        <v/>
      </c>
      <c r="R37" s="5" t="s">
        <v>33</v>
      </c>
      <c r="S37" s="24" t="str">
        <f t="shared" si="1"/>
        <v/>
      </c>
      <c r="T37" s="22" t="str">
        <f t="shared" si="2"/>
        <v/>
      </c>
      <c r="U37" s="22" t="str">
        <f t="shared" si="2"/>
        <v/>
      </c>
      <c r="V37" s="22" t="str">
        <f t="shared" si="3"/>
        <v/>
      </c>
    </row>
    <row r="38" spans="2:22" ht="16.5" thickTop="1" thickBot="1" x14ac:dyDescent="0.3">
      <c r="B38" s="5" t="s">
        <v>34</v>
      </c>
      <c r="C38" s="1"/>
      <c r="D38" s="2"/>
      <c r="E38" s="3"/>
      <c r="F38" s="4"/>
      <c r="R38" s="5" t="s">
        <v>34</v>
      </c>
      <c r="S38" s="24" t="str">
        <f t="shared" si="1"/>
        <v/>
      </c>
      <c r="T38" s="22" t="str">
        <f t="shared" si="2"/>
        <v/>
      </c>
      <c r="U38" s="22" t="str">
        <f t="shared" si="2"/>
        <v/>
      </c>
      <c r="V38" s="22" t="str">
        <f t="shared" si="3"/>
        <v/>
      </c>
    </row>
    <row r="39" spans="2:22" ht="16.5" thickTop="1" thickBot="1" x14ac:dyDescent="0.3">
      <c r="B39" s="5" t="s">
        <v>35</v>
      </c>
      <c r="C39" s="1"/>
      <c r="D39" s="2"/>
      <c r="E39" s="3"/>
      <c r="F39" s="4"/>
      <c r="R39" s="5" t="s">
        <v>35</v>
      </c>
      <c r="S39" s="24" t="str">
        <f t="shared" si="1"/>
        <v/>
      </c>
      <c r="T39" s="22" t="str">
        <f t="shared" si="2"/>
        <v/>
      </c>
      <c r="U39" s="22" t="str">
        <f t="shared" si="2"/>
        <v/>
      </c>
      <c r="V39" s="22" t="str">
        <f t="shared" si="3"/>
        <v/>
      </c>
    </row>
    <row r="40" spans="2:22" ht="16.5" thickTop="1" thickBot="1" x14ac:dyDescent="0.3">
      <c r="B40" s="5" t="s">
        <v>36</v>
      </c>
      <c r="C40" s="1"/>
      <c r="D40" s="2"/>
      <c r="E40" s="3"/>
      <c r="F40" s="4"/>
      <c r="R40" s="5" t="s">
        <v>36</v>
      </c>
      <c r="S40" s="24" t="str">
        <f t="shared" si="1"/>
        <v/>
      </c>
      <c r="T40" s="22" t="str">
        <f t="shared" si="2"/>
        <v/>
      </c>
      <c r="U40" s="22" t="str">
        <f t="shared" si="2"/>
        <v/>
      </c>
      <c r="V40" s="22" t="str">
        <f t="shared" si="3"/>
        <v/>
      </c>
    </row>
    <row r="41" spans="2:22" ht="16.5" thickTop="1" thickBot="1" x14ac:dyDescent="0.3">
      <c r="B41" s="5" t="s">
        <v>37</v>
      </c>
      <c r="C41" s="1"/>
      <c r="D41" s="2"/>
      <c r="E41" s="3"/>
      <c r="F41" s="4"/>
      <c r="R41" s="5" t="s">
        <v>37</v>
      </c>
      <c r="S41" s="24" t="str">
        <f t="shared" si="1"/>
        <v/>
      </c>
      <c r="T41" s="22" t="str">
        <f t="shared" si="2"/>
        <v/>
      </c>
      <c r="U41" s="22" t="str">
        <f t="shared" si="2"/>
        <v/>
      </c>
      <c r="V41" s="22" t="str">
        <f t="shared" si="3"/>
        <v/>
      </c>
    </row>
    <row r="42" spans="2:22" ht="16.5" thickTop="1" thickBot="1" x14ac:dyDescent="0.3">
      <c r="B42" s="5" t="s">
        <v>38</v>
      </c>
      <c r="C42" s="1"/>
      <c r="D42" s="2"/>
      <c r="E42" s="3"/>
      <c r="F42" s="4"/>
      <c r="R42" s="5" t="s">
        <v>38</v>
      </c>
      <c r="S42" s="24" t="str">
        <f t="shared" si="1"/>
        <v/>
      </c>
      <c r="T42" s="22" t="str">
        <f t="shared" si="2"/>
        <v/>
      </c>
      <c r="U42" s="22" t="str">
        <f t="shared" si="2"/>
        <v/>
      </c>
      <c r="V42" s="22" t="str">
        <f t="shared" si="3"/>
        <v/>
      </c>
    </row>
    <row r="43" spans="2:22" ht="16.5" thickTop="1" thickBot="1" x14ac:dyDescent="0.3">
      <c r="B43" s="5" t="s">
        <v>39</v>
      </c>
      <c r="C43" s="1"/>
      <c r="D43" s="2"/>
      <c r="E43" s="3"/>
      <c r="F43" s="4"/>
      <c r="R43" s="5" t="s">
        <v>39</v>
      </c>
      <c r="S43" s="24" t="str">
        <f t="shared" si="1"/>
        <v/>
      </c>
      <c r="T43" s="22" t="str">
        <f t="shared" si="2"/>
        <v/>
      </c>
      <c r="U43" s="22" t="str">
        <f t="shared" si="2"/>
        <v/>
      </c>
      <c r="V43" s="22" t="str">
        <f t="shared" si="3"/>
        <v/>
      </c>
    </row>
    <row r="44" spans="2:22" ht="16.5" thickTop="1" thickBot="1" x14ac:dyDescent="0.3">
      <c r="B44" s="5" t="s">
        <v>40</v>
      </c>
      <c r="C44" s="1"/>
      <c r="D44" s="2"/>
      <c r="E44" s="3"/>
      <c r="F44" s="4"/>
      <c r="R44" s="5" t="s">
        <v>40</v>
      </c>
      <c r="S44" s="24" t="str">
        <f t="shared" si="1"/>
        <v/>
      </c>
      <c r="T44" s="22" t="str">
        <f t="shared" si="2"/>
        <v/>
      </c>
      <c r="U44" s="22" t="str">
        <f t="shared" si="2"/>
        <v/>
      </c>
      <c r="V44" s="22" t="str">
        <f t="shared" si="3"/>
        <v/>
      </c>
    </row>
    <row r="45" spans="2:22" ht="16.5" thickTop="1" thickBot="1" x14ac:dyDescent="0.3">
      <c r="B45" s="5" t="s">
        <v>41</v>
      </c>
      <c r="C45" s="1"/>
      <c r="D45" s="2"/>
      <c r="E45" s="3"/>
      <c r="F45" s="4"/>
      <c r="R45" s="5" t="s">
        <v>41</v>
      </c>
      <c r="S45" s="24" t="str">
        <f t="shared" si="1"/>
        <v/>
      </c>
      <c r="T45" s="22" t="str">
        <f t="shared" si="2"/>
        <v/>
      </c>
      <c r="U45" s="22" t="str">
        <f t="shared" si="2"/>
        <v/>
      </c>
      <c r="V45" s="22" t="str">
        <f t="shared" si="3"/>
        <v/>
      </c>
    </row>
    <row r="46" spans="2:22" ht="16.5" thickTop="1" thickBot="1" x14ac:dyDescent="0.3">
      <c r="B46" s="5" t="s">
        <v>42</v>
      </c>
      <c r="C46" s="1"/>
      <c r="D46" s="2"/>
      <c r="E46" s="3"/>
      <c r="F46" s="4"/>
      <c r="R46" s="5" t="s">
        <v>42</v>
      </c>
      <c r="S46" s="24" t="str">
        <f t="shared" si="1"/>
        <v/>
      </c>
      <c r="T46" s="22" t="str">
        <f t="shared" si="2"/>
        <v/>
      </c>
      <c r="U46" s="22" t="str">
        <f t="shared" si="2"/>
        <v/>
      </c>
      <c r="V46" s="22" t="str">
        <f t="shared" si="3"/>
        <v/>
      </c>
    </row>
    <row r="47" spans="2:22" ht="16.5" thickTop="1" thickBot="1" x14ac:dyDescent="0.3">
      <c r="B47" s="5" t="s">
        <v>43</v>
      </c>
      <c r="C47" s="1"/>
      <c r="D47" s="2"/>
      <c r="E47" s="3"/>
      <c r="F47" s="4"/>
      <c r="R47" s="5" t="s">
        <v>43</v>
      </c>
      <c r="S47" s="24" t="str">
        <f t="shared" si="1"/>
        <v/>
      </c>
      <c r="T47" s="22" t="str">
        <f t="shared" si="2"/>
        <v/>
      </c>
      <c r="U47" s="22" t="str">
        <f t="shared" si="2"/>
        <v/>
      </c>
      <c r="V47" s="22" t="str">
        <f t="shared" si="3"/>
        <v/>
      </c>
    </row>
    <row r="48" spans="2:22" ht="16.5" thickTop="1" thickBot="1" x14ac:dyDescent="0.3">
      <c r="B48" s="5" t="s">
        <v>44</v>
      </c>
      <c r="C48" s="1"/>
      <c r="D48" s="2"/>
      <c r="E48" s="3"/>
      <c r="F48" s="4"/>
      <c r="R48" s="5" t="s">
        <v>44</v>
      </c>
      <c r="S48" s="24" t="str">
        <f t="shared" si="1"/>
        <v/>
      </c>
      <c r="T48" s="22" t="str">
        <f t="shared" si="2"/>
        <v/>
      </c>
      <c r="U48" s="22" t="str">
        <f t="shared" si="2"/>
        <v/>
      </c>
      <c r="V48" s="22" t="str">
        <f t="shared" si="3"/>
        <v/>
      </c>
    </row>
    <row r="49" spans="2:22" ht="16.5" thickTop="1" thickBot="1" x14ac:dyDescent="0.3">
      <c r="B49" s="5" t="s">
        <v>45</v>
      </c>
      <c r="C49" s="1"/>
      <c r="D49" s="2"/>
      <c r="E49" s="3"/>
      <c r="F49" s="4"/>
      <c r="R49" s="5" t="s">
        <v>45</v>
      </c>
      <c r="S49" s="24" t="str">
        <f t="shared" si="1"/>
        <v/>
      </c>
      <c r="T49" s="22" t="str">
        <f t="shared" si="2"/>
        <v/>
      </c>
      <c r="U49" s="22" t="str">
        <f t="shared" si="2"/>
        <v/>
      </c>
      <c r="V49" s="22" t="str">
        <f t="shared" si="3"/>
        <v/>
      </c>
    </row>
    <row r="50" spans="2:22" ht="16.5" thickTop="1" thickBot="1" x14ac:dyDescent="0.3">
      <c r="B50" s="5" t="s">
        <v>46</v>
      </c>
      <c r="C50" s="1"/>
      <c r="D50" s="2"/>
      <c r="E50" s="3"/>
      <c r="F50" s="4"/>
      <c r="R50" s="5" t="s">
        <v>46</v>
      </c>
      <c r="S50" s="24" t="str">
        <f t="shared" si="1"/>
        <v/>
      </c>
      <c r="T50" s="22" t="str">
        <f t="shared" si="2"/>
        <v/>
      </c>
      <c r="U50" s="22" t="str">
        <f t="shared" si="2"/>
        <v/>
      </c>
      <c r="V50" s="22" t="str">
        <f t="shared" si="3"/>
        <v/>
      </c>
    </row>
    <row r="51" spans="2:22" ht="16.5" thickTop="1" thickBot="1" x14ac:dyDescent="0.3">
      <c r="B51" s="5" t="s">
        <v>47</v>
      </c>
      <c r="C51" s="1"/>
      <c r="D51" s="2"/>
      <c r="E51" s="3"/>
      <c r="F51" s="4"/>
      <c r="R51" s="5" t="s">
        <v>47</v>
      </c>
      <c r="S51" s="24" t="str">
        <f t="shared" si="1"/>
        <v/>
      </c>
      <c r="T51" s="22" t="str">
        <f t="shared" si="2"/>
        <v/>
      </c>
      <c r="U51" s="22" t="str">
        <f t="shared" si="2"/>
        <v/>
      </c>
      <c r="V51" s="22" t="str">
        <f t="shared" si="3"/>
        <v/>
      </c>
    </row>
    <row r="52" spans="2:22" ht="16.5" thickTop="1" thickBot="1" x14ac:dyDescent="0.3">
      <c r="B52" s="5" t="s">
        <v>48</v>
      </c>
      <c r="C52" s="1"/>
      <c r="D52" s="2"/>
      <c r="E52" s="3"/>
      <c r="F52" s="4"/>
      <c r="R52" s="5" t="s">
        <v>48</v>
      </c>
      <c r="S52" s="24" t="str">
        <f t="shared" si="1"/>
        <v/>
      </c>
      <c r="T52" s="22" t="str">
        <f t="shared" si="2"/>
        <v/>
      </c>
      <c r="U52" s="22" t="str">
        <f t="shared" si="2"/>
        <v/>
      </c>
      <c r="V52" s="22" t="str">
        <f t="shared" si="3"/>
        <v/>
      </c>
    </row>
    <row r="53" spans="2:22" ht="16.5" thickTop="1" thickBot="1" x14ac:dyDescent="0.3">
      <c r="B53" s="5" t="s">
        <v>49</v>
      </c>
      <c r="C53" s="1"/>
      <c r="D53" s="2"/>
      <c r="E53" s="3"/>
      <c r="F53" s="4"/>
      <c r="R53" s="5" t="s">
        <v>49</v>
      </c>
      <c r="S53" s="24" t="str">
        <f t="shared" si="1"/>
        <v/>
      </c>
      <c r="T53" s="22" t="str">
        <f t="shared" si="2"/>
        <v/>
      </c>
      <c r="U53" s="22" t="str">
        <f t="shared" si="2"/>
        <v/>
      </c>
      <c r="V53" s="22" t="str">
        <f t="shared" si="3"/>
        <v/>
      </c>
    </row>
    <row r="54" spans="2:22" ht="16.5" thickTop="1" thickBot="1" x14ac:dyDescent="0.3">
      <c r="B54" s="5" t="s">
        <v>50</v>
      </c>
      <c r="C54" s="1"/>
      <c r="D54" s="2"/>
      <c r="E54" s="3"/>
      <c r="F54" s="4"/>
      <c r="R54" s="5" t="s">
        <v>50</v>
      </c>
      <c r="S54" s="24" t="str">
        <f t="shared" si="1"/>
        <v/>
      </c>
      <c r="T54" s="22" t="str">
        <f t="shared" si="2"/>
        <v/>
      </c>
      <c r="U54" s="22" t="str">
        <f t="shared" si="2"/>
        <v/>
      </c>
      <c r="V54" s="22" t="str">
        <f t="shared" si="3"/>
        <v/>
      </c>
    </row>
    <row r="55" spans="2:22" ht="16.5" thickTop="1" thickBot="1" x14ac:dyDescent="0.3">
      <c r="B55" s="5" t="s">
        <v>51</v>
      </c>
      <c r="C55" s="1"/>
      <c r="D55" s="2"/>
      <c r="E55" s="3"/>
      <c r="F55" s="4"/>
      <c r="R55" s="5" t="s">
        <v>51</v>
      </c>
      <c r="S55" s="24" t="str">
        <f t="shared" si="1"/>
        <v/>
      </c>
      <c r="T55" s="22" t="str">
        <f t="shared" si="2"/>
        <v/>
      </c>
      <c r="U55" s="22" t="str">
        <f t="shared" si="2"/>
        <v/>
      </c>
      <c r="V55" s="22" t="str">
        <f t="shared" si="3"/>
        <v/>
      </c>
    </row>
    <row r="56" spans="2:22" ht="16.5" thickTop="1" thickBot="1" x14ac:dyDescent="0.3">
      <c r="B56" s="5" t="s">
        <v>52</v>
      </c>
      <c r="C56" s="1"/>
      <c r="D56" s="2"/>
      <c r="E56" s="3"/>
      <c r="F56" s="4"/>
      <c r="R56" s="5" t="s">
        <v>52</v>
      </c>
      <c r="S56" s="24" t="str">
        <f t="shared" si="1"/>
        <v/>
      </c>
      <c r="T56" s="22" t="str">
        <f t="shared" si="2"/>
        <v/>
      </c>
      <c r="U56" s="22" t="str">
        <f t="shared" si="2"/>
        <v/>
      </c>
      <c r="V56" s="22" t="str">
        <f t="shared" si="3"/>
        <v/>
      </c>
    </row>
    <row r="57" spans="2:22" ht="16.5" thickTop="1" thickBot="1" x14ac:dyDescent="0.3">
      <c r="B57" s="5" t="s">
        <v>53</v>
      </c>
      <c r="C57" s="1"/>
      <c r="D57" s="2"/>
      <c r="E57" s="3"/>
      <c r="F57" s="4"/>
      <c r="R57" s="5" t="s">
        <v>53</v>
      </c>
      <c r="S57" s="24" t="str">
        <f t="shared" si="1"/>
        <v/>
      </c>
      <c r="T57" s="22" t="str">
        <f t="shared" si="2"/>
        <v/>
      </c>
      <c r="U57" s="22" t="str">
        <f t="shared" si="2"/>
        <v/>
      </c>
      <c r="V57" s="22" t="str">
        <f t="shared" si="3"/>
        <v/>
      </c>
    </row>
    <row r="58" spans="2:22" ht="16.5" thickTop="1" thickBot="1" x14ac:dyDescent="0.3">
      <c r="B58" s="5" t="s">
        <v>54</v>
      </c>
      <c r="C58" s="1"/>
      <c r="D58" s="2"/>
      <c r="E58" s="3"/>
      <c r="F58" s="4"/>
      <c r="R58" s="5" t="s">
        <v>54</v>
      </c>
      <c r="S58" s="24" t="str">
        <f t="shared" si="1"/>
        <v/>
      </c>
      <c r="T58" s="22" t="str">
        <f t="shared" si="2"/>
        <v/>
      </c>
      <c r="U58" s="22" t="str">
        <f t="shared" si="2"/>
        <v/>
      </c>
      <c r="V58" s="22" t="str">
        <f t="shared" si="3"/>
        <v/>
      </c>
    </row>
    <row r="59" spans="2:22" ht="16.5" thickTop="1" thickBot="1" x14ac:dyDescent="0.3">
      <c r="B59" s="5" t="s">
        <v>55</v>
      </c>
      <c r="C59" s="1"/>
      <c r="D59" s="2"/>
      <c r="E59" s="3"/>
      <c r="F59" s="4"/>
      <c r="R59" s="5" t="s">
        <v>55</v>
      </c>
      <c r="S59" s="24" t="str">
        <f t="shared" si="1"/>
        <v/>
      </c>
      <c r="T59" s="22" t="str">
        <f t="shared" si="2"/>
        <v/>
      </c>
      <c r="U59" s="22" t="str">
        <f t="shared" si="2"/>
        <v/>
      </c>
      <c r="V59" s="22" t="str">
        <f t="shared" si="3"/>
        <v/>
      </c>
    </row>
    <row r="60" spans="2:22" ht="16.5" thickTop="1" thickBot="1" x14ac:dyDescent="0.3">
      <c r="B60" s="5" t="s">
        <v>56</v>
      </c>
      <c r="C60" s="1"/>
      <c r="D60" s="2"/>
      <c r="E60" s="3"/>
      <c r="F60" s="4"/>
      <c r="R60" s="5" t="s">
        <v>56</v>
      </c>
      <c r="S60" s="24" t="str">
        <f t="shared" si="1"/>
        <v/>
      </c>
      <c r="T60" s="22" t="str">
        <f t="shared" si="2"/>
        <v/>
      </c>
      <c r="U60" s="22" t="str">
        <f t="shared" si="2"/>
        <v/>
      </c>
      <c r="V60" s="22" t="str">
        <f t="shared" si="3"/>
        <v/>
      </c>
    </row>
    <row r="61" spans="2:22" ht="16.5" thickTop="1" thickBot="1" x14ac:dyDescent="0.3">
      <c r="B61" s="5" t="s">
        <v>57</v>
      </c>
      <c r="C61" s="1"/>
      <c r="D61" s="2"/>
      <c r="E61" s="3"/>
      <c r="F61" s="4"/>
      <c r="R61" s="5" t="s">
        <v>57</v>
      </c>
      <c r="S61" s="24" t="str">
        <f t="shared" si="1"/>
        <v/>
      </c>
      <c r="T61" s="22" t="str">
        <f t="shared" si="2"/>
        <v/>
      </c>
      <c r="U61" s="22" t="str">
        <f t="shared" si="2"/>
        <v/>
      </c>
      <c r="V61" s="22" t="str">
        <f t="shared" si="3"/>
        <v/>
      </c>
    </row>
    <row r="62" spans="2:22" ht="16.5" thickTop="1" thickBot="1" x14ac:dyDescent="0.3">
      <c r="B62" s="5" t="s">
        <v>58</v>
      </c>
      <c r="C62" s="1"/>
      <c r="D62" s="2"/>
      <c r="E62" s="3"/>
      <c r="F62" s="4"/>
      <c r="R62" s="5" t="s">
        <v>58</v>
      </c>
      <c r="S62" s="24" t="str">
        <f t="shared" si="1"/>
        <v/>
      </c>
      <c r="T62" s="22" t="str">
        <f t="shared" si="2"/>
        <v/>
      </c>
      <c r="U62" s="22" t="str">
        <f t="shared" si="2"/>
        <v/>
      </c>
      <c r="V62" s="22" t="str">
        <f t="shared" si="3"/>
        <v/>
      </c>
    </row>
    <row r="63" spans="2:22" ht="16.5" thickTop="1" thickBot="1" x14ac:dyDescent="0.3">
      <c r="B63" s="5" t="s">
        <v>59</v>
      </c>
      <c r="C63" s="1"/>
      <c r="D63" s="2"/>
      <c r="E63" s="3"/>
      <c r="F63" s="4"/>
      <c r="R63" s="5" t="s">
        <v>59</v>
      </c>
      <c r="S63" s="24" t="str">
        <f t="shared" si="1"/>
        <v/>
      </c>
      <c r="T63" s="22" t="str">
        <f t="shared" si="2"/>
        <v/>
      </c>
      <c r="U63" s="22" t="str">
        <f t="shared" si="2"/>
        <v/>
      </c>
      <c r="V63" s="22" t="str">
        <f t="shared" si="3"/>
        <v/>
      </c>
    </row>
    <row r="64" spans="2:22" ht="16.5" thickTop="1" thickBot="1" x14ac:dyDescent="0.3">
      <c r="B64" s="5" t="s">
        <v>60</v>
      </c>
      <c r="C64" s="1"/>
      <c r="D64" s="2"/>
      <c r="E64" s="3"/>
      <c r="F64" s="4"/>
      <c r="R64" s="5" t="s">
        <v>60</v>
      </c>
      <c r="S64" s="24" t="str">
        <f t="shared" si="1"/>
        <v/>
      </c>
      <c r="T64" s="22" t="str">
        <f t="shared" si="2"/>
        <v/>
      </c>
      <c r="U64" s="22" t="str">
        <f t="shared" si="2"/>
        <v/>
      </c>
      <c r="V64" s="22" t="str">
        <f t="shared" si="3"/>
        <v/>
      </c>
    </row>
    <row r="65" spans="2:22" ht="16.5" thickTop="1" thickBot="1" x14ac:dyDescent="0.3">
      <c r="B65" s="5" t="s">
        <v>61</v>
      </c>
      <c r="C65" s="1"/>
      <c r="D65" s="2"/>
      <c r="E65" s="3"/>
      <c r="F65" s="4"/>
      <c r="R65" s="5" t="s">
        <v>61</v>
      </c>
      <c r="S65" s="24" t="str">
        <f t="shared" si="1"/>
        <v/>
      </c>
      <c r="T65" s="22" t="str">
        <f t="shared" si="2"/>
        <v/>
      </c>
      <c r="U65" s="22" t="str">
        <f t="shared" si="2"/>
        <v/>
      </c>
      <c r="V65" s="22" t="str">
        <f t="shared" si="3"/>
        <v/>
      </c>
    </row>
    <row r="66" spans="2:22" ht="16.5" thickTop="1" thickBot="1" x14ac:dyDescent="0.3">
      <c r="B66" s="5" t="s">
        <v>62</v>
      </c>
      <c r="C66" s="1"/>
      <c r="D66" s="2"/>
      <c r="E66" s="3"/>
      <c r="F66" s="4"/>
      <c r="R66" s="5" t="s">
        <v>62</v>
      </c>
      <c r="S66" s="24" t="str">
        <f t="shared" si="1"/>
        <v/>
      </c>
      <c r="T66" s="22" t="str">
        <f t="shared" si="2"/>
        <v/>
      </c>
      <c r="U66" s="22" t="str">
        <f t="shared" si="2"/>
        <v/>
      </c>
      <c r="V66" s="22" t="str">
        <f t="shared" si="3"/>
        <v/>
      </c>
    </row>
    <row r="67" spans="2:22" ht="15.75" thickTop="1" x14ac:dyDescent="0.25"/>
  </sheetData>
  <mergeCells count="37">
    <mergeCell ref="B2:F2"/>
    <mergeCell ref="O4:P4"/>
    <mergeCell ref="O5:P7"/>
    <mergeCell ref="I4:J4"/>
    <mergeCell ref="I5:J5"/>
    <mergeCell ref="I6:J6"/>
    <mergeCell ref="I7:J7"/>
    <mergeCell ref="L4:M4"/>
    <mergeCell ref="L5:M7"/>
    <mergeCell ref="H2:J2"/>
    <mergeCell ref="L2:P2"/>
    <mergeCell ref="R2:V2"/>
    <mergeCell ref="Y3:Z3"/>
    <mergeCell ref="Y4:Z4"/>
    <mergeCell ref="Y5:Z5"/>
    <mergeCell ref="Y6:Z6"/>
    <mergeCell ref="Y29:Z29"/>
    <mergeCell ref="Y30:Z30"/>
    <mergeCell ref="X2:Z2"/>
    <mergeCell ref="X8:Z8"/>
    <mergeCell ref="X14:Z14"/>
    <mergeCell ref="X26:Z26"/>
    <mergeCell ref="Y16:Z16"/>
    <mergeCell ref="Y17:Z17"/>
    <mergeCell ref="Y18:Z18"/>
    <mergeCell ref="Y27:Z27"/>
    <mergeCell ref="Y28:Z28"/>
    <mergeCell ref="Y9:Z9"/>
    <mergeCell ref="Y10:Z10"/>
    <mergeCell ref="Y11:Z11"/>
    <mergeCell ref="Y12:Z12"/>
    <mergeCell ref="Y15:Z15"/>
    <mergeCell ref="Y21:Z21"/>
    <mergeCell ref="Y22:Z22"/>
    <mergeCell ref="Y23:Z23"/>
    <mergeCell ref="Y24:Z24"/>
    <mergeCell ref="X20:Z2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2"/>
  <sheetViews>
    <sheetView workbookViewId="0">
      <selection activeCell="C2" sqref="C2"/>
    </sheetView>
  </sheetViews>
  <sheetFormatPr defaultRowHeight="15" x14ac:dyDescent="0.25"/>
  <sheetData>
    <row r="1" spans="3:3" x14ac:dyDescent="0.25">
      <c r="C1">
        <v>1</v>
      </c>
    </row>
    <row r="2" spans="3:3" x14ac:dyDescent="0.25">
      <c r="C2" t="str">
        <f>IF(C5&gt;=40000,C5*7%/100%,IF(C5&lt;40000,""))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2017-12-10T07:48:44Z</dcterms:modified>
</cp:coreProperties>
</file>