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L12" i="1"/>
  <c r="AG12" i="1"/>
  <c r="AH12" i="1"/>
  <c r="AI12" i="1" s="1"/>
  <c r="AL12" i="1"/>
  <c r="A13" i="1"/>
  <c r="AL13" i="1" s="1"/>
  <c r="B13" i="1"/>
  <c r="L13" i="1"/>
  <c r="AG13" i="1"/>
  <c r="AH13" i="1"/>
  <c r="AI13" i="1" s="1"/>
  <c r="AK13" i="1" s="1"/>
  <c r="A14" i="1"/>
  <c r="AL14" i="1" s="1"/>
  <c r="B14" i="1"/>
  <c r="L14" i="1"/>
  <c r="AG14" i="1"/>
  <c r="AH14" i="1"/>
  <c r="AI14" i="1" s="1"/>
  <c r="AK14" i="1" s="1"/>
  <c r="A15" i="1"/>
  <c r="AL15" i="1" s="1"/>
  <c r="B15" i="1"/>
  <c r="L15" i="1"/>
  <c r="AG15" i="1"/>
  <c r="AH15" i="1"/>
  <c r="AI15" i="1" s="1"/>
  <c r="AK15" i="1" s="1"/>
  <c r="A16" i="1"/>
  <c r="AL16" i="1" s="1"/>
  <c r="B16" i="1"/>
  <c r="L16" i="1"/>
  <c r="AG16" i="1"/>
  <c r="AH16" i="1"/>
  <c r="AI16" i="1" s="1"/>
  <c r="AK16" i="1" s="1"/>
  <c r="A17" i="1"/>
  <c r="AL17" i="1" s="1"/>
  <c r="B17" i="1"/>
  <c r="L17" i="1"/>
  <c r="AG17" i="1"/>
  <c r="AH17" i="1"/>
  <c r="AI17" i="1" s="1"/>
  <c r="AK17" i="1" s="1"/>
  <c r="A18" i="1"/>
  <c r="AL18" i="1" s="1"/>
  <c r="B18" i="1"/>
  <c r="L18" i="1"/>
  <c r="AG18" i="1"/>
  <c r="AH18" i="1"/>
  <c r="AI18" i="1" s="1"/>
  <c r="AK18" i="1" s="1"/>
  <c r="A19" i="1"/>
  <c r="AL19" i="1" s="1"/>
  <c r="B19" i="1"/>
  <c r="L19" i="1"/>
  <c r="AG19" i="1"/>
  <c r="AH19" i="1"/>
  <c r="AI19" i="1" s="1"/>
  <c r="AK19" i="1" s="1"/>
  <c r="A20" i="1"/>
  <c r="AL20" i="1" s="1"/>
  <c r="B20" i="1"/>
  <c r="L20" i="1"/>
  <c r="AG20" i="1"/>
  <c r="AH20" i="1"/>
  <c r="AI20" i="1" s="1"/>
  <c r="AK20" i="1" s="1"/>
  <c r="A21" i="1"/>
  <c r="AL21" i="1" s="1"/>
  <c r="B21" i="1"/>
  <c r="L21" i="1"/>
  <c r="AG21" i="1"/>
  <c r="AH21" i="1"/>
  <c r="AI21" i="1" s="1"/>
  <c r="AK21" i="1" s="1"/>
  <c r="A22" i="1"/>
  <c r="AL22" i="1" s="1"/>
  <c r="B22" i="1"/>
  <c r="L22" i="1"/>
  <c r="AG22" i="1"/>
  <c r="AH22" i="1"/>
  <c r="AI22" i="1" s="1"/>
  <c r="AK22" i="1" s="1"/>
  <c r="A23" i="1"/>
  <c r="AL23" i="1" s="1"/>
  <c r="B23" i="1"/>
  <c r="L23" i="1"/>
  <c r="AG23" i="1"/>
  <c r="AH23" i="1"/>
  <c r="AI23" i="1" s="1"/>
  <c r="AK23" i="1" s="1"/>
  <c r="A24" i="1"/>
  <c r="AL24" i="1" s="1"/>
  <c r="B24" i="1"/>
  <c r="L24" i="1"/>
  <c r="AG24" i="1"/>
  <c r="AH24" i="1"/>
  <c r="AI24" i="1" s="1"/>
  <c r="AK24" i="1" s="1"/>
  <c r="A25" i="1"/>
  <c r="AL25" i="1" s="1"/>
  <c r="B25" i="1"/>
  <c r="L25" i="1"/>
  <c r="AG25" i="1"/>
  <c r="AH25" i="1"/>
  <c r="AI25" i="1" s="1"/>
  <c r="AK25" i="1" s="1"/>
  <c r="A26" i="1"/>
  <c r="AL26" i="1" s="1"/>
  <c r="B26" i="1"/>
  <c r="L26" i="1"/>
  <c r="AG26" i="1"/>
  <c r="AH26" i="1"/>
  <c r="AI26" i="1" s="1"/>
  <c r="AK26" i="1" s="1"/>
  <c r="A27" i="1"/>
  <c r="AL27" i="1" s="1"/>
  <c r="B27" i="1"/>
  <c r="L27" i="1"/>
  <c r="AG27" i="1"/>
  <c r="AH27" i="1"/>
  <c r="AI27" i="1" s="1"/>
  <c r="AK27" i="1" s="1"/>
  <c r="A28" i="1"/>
  <c r="AL28" i="1" s="1"/>
  <c r="B28" i="1"/>
  <c r="L28" i="1"/>
  <c r="AG28" i="1"/>
  <c r="AH28" i="1"/>
  <c r="AI28" i="1" s="1"/>
  <c r="AK28" i="1" s="1"/>
  <c r="A29" i="1"/>
  <c r="AL29" i="1" s="1"/>
  <c r="B29" i="1"/>
  <c r="L29" i="1"/>
  <c r="AG29" i="1"/>
  <c r="AH29" i="1"/>
  <c r="AI29" i="1" s="1"/>
  <c r="AK29" i="1" s="1"/>
  <c r="A30" i="1"/>
  <c r="AL30" i="1" s="1"/>
  <c r="B30" i="1"/>
  <c r="L30" i="1"/>
  <c r="AG30" i="1"/>
  <c r="AH30" i="1"/>
  <c r="AI30" i="1" s="1"/>
  <c r="AK30" i="1" s="1"/>
  <c r="A31" i="1"/>
  <c r="AL31" i="1" s="1"/>
  <c r="B31" i="1"/>
  <c r="L31" i="1"/>
  <c r="AG31" i="1"/>
  <c r="AH31" i="1"/>
  <c r="AI31" i="1" s="1"/>
  <c r="AK31" i="1" s="1"/>
  <c r="A32" i="1"/>
  <c r="AL32" i="1" s="1"/>
  <c r="B32" i="1"/>
  <c r="L32" i="1"/>
  <c r="AG32" i="1"/>
  <c r="AH32" i="1"/>
  <c r="AI32" i="1" s="1"/>
  <c r="AK32" i="1" s="1"/>
  <c r="A33" i="1"/>
  <c r="AL33" i="1" s="1"/>
  <c r="B33" i="1"/>
  <c r="L33" i="1"/>
  <c r="AG33" i="1"/>
  <c r="AH33" i="1"/>
  <c r="AI33" i="1" s="1"/>
  <c r="AK33" i="1" s="1"/>
  <c r="A34" i="1"/>
  <c r="AL34" i="1" s="1"/>
  <c r="B34" i="1"/>
  <c r="L34" i="1"/>
  <c r="AG34" i="1"/>
  <c r="AH34" i="1"/>
  <c r="AI34" i="1" s="1"/>
  <c r="AK34" i="1" s="1"/>
  <c r="A35" i="1"/>
  <c r="AL35" i="1" s="1"/>
  <c r="B35" i="1"/>
  <c r="L35" i="1"/>
  <c r="AG35" i="1"/>
  <c r="AH35" i="1"/>
  <c r="AI35" i="1" s="1"/>
  <c r="AK35" i="1" s="1"/>
  <c r="A36" i="1"/>
  <c r="AL36" i="1" s="1"/>
  <c r="B36" i="1"/>
  <c r="L36" i="1"/>
  <c r="AG36" i="1"/>
  <c r="AH36" i="1"/>
  <c r="AI36" i="1" s="1"/>
  <c r="AK36" i="1" s="1"/>
  <c r="A37" i="1"/>
  <c r="AL37" i="1" s="1"/>
  <c r="B37" i="1"/>
  <c r="L37" i="1"/>
  <c r="AG37" i="1"/>
  <c r="AH37" i="1"/>
  <c r="AI37" i="1" s="1"/>
  <c r="AK37" i="1" s="1"/>
  <c r="A38" i="1"/>
  <c r="AL38" i="1" s="1"/>
  <c r="B38" i="1"/>
  <c r="L38" i="1"/>
  <c r="AG38" i="1"/>
  <c r="AH38" i="1"/>
  <c r="AI38" i="1" s="1"/>
  <c r="AK38" i="1" s="1"/>
  <c r="A39" i="1"/>
  <c r="AL39" i="1" s="1"/>
  <c r="B39" i="1"/>
  <c r="L39" i="1"/>
  <c r="AG39" i="1"/>
  <c r="AH39" i="1"/>
  <c r="AI39" i="1" s="1"/>
  <c r="AK39" i="1" s="1"/>
  <c r="A40" i="1"/>
  <c r="AL40" i="1" s="1"/>
  <c r="B40" i="1"/>
  <c r="L40" i="1"/>
  <c r="AG40" i="1"/>
  <c r="AH40" i="1"/>
  <c r="AI40" i="1" s="1"/>
  <c r="AK40" i="1" s="1"/>
  <c r="A41" i="1"/>
  <c r="AL41" i="1" s="1"/>
  <c r="B41" i="1"/>
  <c r="L41" i="1"/>
  <c r="AG41" i="1"/>
  <c r="AH41" i="1"/>
  <c r="AI41" i="1" s="1"/>
  <c r="AK41" i="1" s="1"/>
  <c r="A42" i="1"/>
  <c r="AL42" i="1" s="1"/>
  <c r="B42" i="1"/>
  <c r="L42" i="1"/>
  <c r="AG42" i="1"/>
  <c r="AH42" i="1"/>
  <c r="AI42" i="1" s="1"/>
  <c r="AK42" i="1" s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J43" i="1"/>
  <c r="AG43" i="1" l="1"/>
  <c r="AH43" i="1" s="1"/>
  <c r="AI43" i="1"/>
  <c r="AK12" i="1"/>
  <c r="AK43" i="1" s="1"/>
</calcChain>
</file>

<file path=xl/comments1.xml><?xml version="1.0" encoding="utf-8"?>
<comments xmlns="http://schemas.openxmlformats.org/spreadsheetml/2006/main">
  <authors>
    <author>Владимир</author>
    <author>Admin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sharedStrings.xml><?xml version="1.0" encoding="utf-8"?>
<sst xmlns="http://schemas.openxmlformats.org/spreadsheetml/2006/main" count="48" uniqueCount="33">
  <si>
    <t>ВСЬОГО</t>
  </si>
  <si>
    <t>ЗМЫ</t>
  </si>
  <si>
    <t>литров</t>
  </si>
  <si>
    <t>МЕХАНИ-</t>
  </si>
  <si>
    <t>вечер</t>
  </si>
  <si>
    <t>НИКА И</t>
  </si>
  <si>
    <t>И</t>
  </si>
  <si>
    <t>получения</t>
  </si>
  <si>
    <t xml:space="preserve">на </t>
  </si>
  <si>
    <t>НАЯ ТЕХ-</t>
  </si>
  <si>
    <t xml:space="preserve">НИКА </t>
  </si>
  <si>
    <t>утро</t>
  </si>
  <si>
    <t>месяца</t>
  </si>
  <si>
    <t>после</t>
  </si>
  <si>
    <t>цистерне</t>
  </si>
  <si>
    <t>ДОРОЖ-</t>
  </si>
  <si>
    <t xml:space="preserve">не на </t>
  </si>
  <si>
    <t>дня</t>
  </si>
  <si>
    <t>Покупка</t>
  </si>
  <si>
    <t>в</t>
  </si>
  <si>
    <t xml:space="preserve">БИЛИ + </t>
  </si>
  <si>
    <t>БИЛИ</t>
  </si>
  <si>
    <t>в цистер-</t>
  </si>
  <si>
    <t>Дата</t>
  </si>
  <si>
    <t xml:space="preserve">в </t>
  </si>
  <si>
    <t>Остаток</t>
  </si>
  <si>
    <t>АВТОМО-</t>
  </si>
  <si>
    <t>РАЗОМ</t>
  </si>
  <si>
    <t>ВСЕГО</t>
  </si>
  <si>
    <t>ДОРОЖНАЯ ТЕХНИКА  И  МЕХАНИЗМЫ</t>
  </si>
  <si>
    <t>Автомобили</t>
  </si>
  <si>
    <t>Декабрь 2017</t>
  </si>
  <si>
    <t>Заправка автомобилей и техники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</si>
</sst>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F800]dddd\,\ mmmm\ dd\,\ yyyy"/>
    <numFmt numFmtId="165" formatCode="[$-419]d\ mmm\ 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rgb="FF0066FF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2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9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0" fontId="0" fillId="0" borderId="1" xfId="0" applyBorder="1" applyProtection="1"/>
    <xf numFmtId="4" fontId="8" fillId="2" borderId="2" xfId="0" applyNumberFormat="1" applyFont="1" applyFill="1" applyBorder="1" applyAlignment="1" applyProtection="1">
      <alignment horizontal="center"/>
    </xf>
    <xf numFmtId="4" fontId="8" fillId="0" borderId="3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165" fontId="9" fillId="0" borderId="6" xfId="0" applyNumberFormat="1" applyFont="1" applyBorder="1" applyAlignment="1" applyProtection="1">
      <alignment horizontal="center"/>
    </xf>
    <xf numFmtId="43" fontId="2" fillId="0" borderId="7" xfId="1" applyFont="1" applyBorder="1" applyAlignment="1" applyProtection="1">
      <alignment horizontal="center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3" fontId="2" fillId="0" borderId="6" xfId="1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center"/>
    </xf>
    <xf numFmtId="4" fontId="9" fillId="4" borderId="7" xfId="0" applyNumberFormat="1" applyFont="1" applyFill="1" applyBorder="1" applyAlignment="1" applyProtection="1">
      <alignment horizontal="center"/>
      <protection locked="0"/>
    </xf>
    <xf numFmtId="4" fontId="9" fillId="4" borderId="8" xfId="0" applyNumberFormat="1" applyFont="1" applyFill="1" applyBorder="1" applyAlignment="1" applyProtection="1">
      <alignment horizontal="center"/>
      <protection locked="0"/>
    </xf>
    <xf numFmtId="4" fontId="9" fillId="4" borderId="6" xfId="0" applyNumberFormat="1" applyFont="1" applyFill="1" applyBorder="1" applyAlignment="1" applyProtection="1">
      <alignment horizontal="center"/>
      <protection locked="0"/>
    </xf>
    <xf numFmtId="4" fontId="9" fillId="4" borderId="9" xfId="0" applyNumberFormat="1" applyFont="1" applyFill="1" applyBorder="1" applyAlignment="1" applyProtection="1">
      <alignment horizontal="center"/>
      <protection locked="0"/>
    </xf>
    <xf numFmtId="4" fontId="11" fillId="4" borderId="6" xfId="0" applyNumberFormat="1" applyFont="1" applyFill="1" applyBorder="1" applyAlignment="1" applyProtection="1">
      <alignment horizontal="center"/>
      <protection locked="0"/>
    </xf>
    <xf numFmtId="4" fontId="11" fillId="4" borderId="9" xfId="0" applyNumberFormat="1" applyFont="1" applyFill="1" applyBorder="1" applyAlignment="1" applyProtection="1">
      <alignment horizontal="center"/>
      <protection locked="0"/>
    </xf>
    <xf numFmtId="43" fontId="2" fillId="5" borderId="10" xfId="1" applyFont="1" applyFill="1" applyBorder="1" applyAlignment="1" applyProtection="1">
      <alignment horizontal="center"/>
    </xf>
    <xf numFmtId="14" fontId="0" fillId="0" borderId="5" xfId="0" applyNumberFormat="1" applyBorder="1" applyProtection="1"/>
    <xf numFmtId="165" fontId="9" fillId="0" borderId="1" xfId="0" applyNumberFormat="1" applyFont="1" applyBorder="1" applyAlignment="1" applyProtection="1">
      <alignment horizontal="center"/>
    </xf>
    <xf numFmtId="43" fontId="2" fillId="0" borderId="5" xfId="1" applyFont="1" applyBorder="1" applyAlignment="1" applyProtection="1">
      <alignment horizontal="center"/>
    </xf>
    <xf numFmtId="4" fontId="2" fillId="3" borderId="10" xfId="0" applyNumberFormat="1" applyFont="1" applyFill="1" applyBorder="1" applyAlignment="1" applyProtection="1">
      <alignment horizontal="center"/>
      <protection locked="0"/>
    </xf>
    <xf numFmtId="43" fontId="2" fillId="0" borderId="1" xfId="1" applyFont="1" applyBorder="1" applyAlignment="1" applyProtection="1">
      <alignment horizontal="center"/>
    </xf>
    <xf numFmtId="4" fontId="9" fillId="4" borderId="11" xfId="0" applyNumberFormat="1" applyFont="1" applyFill="1" applyBorder="1" applyAlignment="1" applyProtection="1">
      <alignment horizontal="center"/>
      <protection locked="0"/>
    </xf>
    <xf numFmtId="4" fontId="9" fillId="4" borderId="12" xfId="0" applyNumberFormat="1" applyFont="1" applyFill="1" applyBorder="1" applyAlignment="1" applyProtection="1">
      <alignment horizontal="center"/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4" fontId="9" fillId="4" borderId="10" xfId="0" applyNumberFormat="1" applyFont="1" applyFill="1" applyBorder="1" applyAlignment="1" applyProtection="1">
      <alignment horizontal="center"/>
      <protection locked="0"/>
    </xf>
    <xf numFmtId="4" fontId="9" fillId="4" borderId="13" xfId="0" applyNumberFormat="1" applyFont="1" applyFill="1" applyBorder="1" applyAlignment="1" applyProtection="1">
      <alignment horizontal="center"/>
      <protection locked="0"/>
    </xf>
    <xf numFmtId="4" fontId="11" fillId="4" borderId="1" xfId="0" applyNumberFormat="1" applyFont="1" applyFill="1" applyBorder="1" applyAlignment="1" applyProtection="1">
      <alignment horizontal="center"/>
      <protection locked="0"/>
    </xf>
    <xf numFmtId="4" fontId="11" fillId="4" borderId="10" xfId="0" applyNumberFormat="1" applyFont="1" applyFill="1" applyBorder="1" applyAlignment="1" applyProtection="1">
      <alignment horizontal="center"/>
      <protection locked="0"/>
    </xf>
    <xf numFmtId="4" fontId="11" fillId="4" borderId="13" xfId="0" applyNumberFormat="1" applyFont="1" applyFill="1" applyBorder="1" applyAlignment="1" applyProtection="1">
      <alignment horizontal="center"/>
      <protection locked="0"/>
    </xf>
    <xf numFmtId="43" fontId="9" fillId="0" borderId="5" xfId="1" applyFont="1" applyBorder="1" applyAlignment="1" applyProtection="1">
      <alignment horizontal="center"/>
    </xf>
    <xf numFmtId="4" fontId="9" fillId="3" borderId="10" xfId="0" applyNumberFormat="1" applyFont="1" applyFill="1" applyBorder="1" applyAlignment="1" applyProtection="1">
      <alignment horizontal="center"/>
      <protection locked="0"/>
    </xf>
    <xf numFmtId="43" fontId="9" fillId="0" borderId="1" xfId="1" applyFont="1" applyBorder="1" applyAlignment="1" applyProtection="1">
      <alignment horizontal="center"/>
    </xf>
    <xf numFmtId="4" fontId="2" fillId="4" borderId="13" xfId="0" applyNumberFormat="1" applyFont="1" applyFill="1" applyBorder="1" applyAlignment="1" applyProtection="1">
      <alignment horizontal="left"/>
      <protection locked="0"/>
    </xf>
    <xf numFmtId="0" fontId="9" fillId="3" borderId="10" xfId="0" applyFont="1" applyFill="1" applyBorder="1" applyProtection="1"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10" xfId="0" applyNumberForma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4" fontId="9" fillId="4" borderId="14" xfId="0" applyNumberFormat="1" applyFont="1" applyFill="1" applyBorder="1" applyAlignment="1" applyProtection="1">
      <alignment horizontal="center"/>
      <protection locked="0"/>
    </xf>
    <xf numFmtId="4" fontId="11" fillId="4" borderId="15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0" xfId="0" applyFill="1" applyProtection="1"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2" fontId="11" fillId="4" borderId="15" xfId="0" applyNumberFormat="1" applyFont="1" applyFill="1" applyBorder="1" applyAlignment="1" applyProtection="1">
      <alignment horizontal="center"/>
      <protection locked="0"/>
    </xf>
    <xf numFmtId="43" fontId="9" fillId="3" borderId="1" xfId="1" applyFont="1" applyFill="1" applyBorder="1" applyAlignment="1" applyProtection="1">
      <alignment horizontal="center"/>
    </xf>
    <xf numFmtId="0" fontId="0" fillId="0" borderId="16" xfId="0" applyBorder="1" applyProtection="1"/>
    <xf numFmtId="0" fontId="9" fillId="0" borderId="16" xfId="0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0" fillId="0" borderId="17" xfId="0" applyBorder="1" applyProtection="1"/>
    <xf numFmtId="0" fontId="13" fillId="0" borderId="17" xfId="0" applyFont="1" applyBorder="1" applyProtection="1"/>
    <xf numFmtId="0" fontId="13" fillId="0" borderId="16" xfId="0" applyFont="1" applyFill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9" fillId="0" borderId="19" xfId="0" applyFont="1" applyFill="1" applyBorder="1" applyAlignment="1" applyProtection="1">
      <alignment horizontal="center"/>
    </xf>
    <xf numFmtId="0" fontId="2" fillId="0" borderId="19" xfId="0" applyFont="1" applyBorder="1" applyAlignment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0" fillId="0" borderId="20" xfId="0" applyBorder="1" applyProtection="1"/>
    <xf numFmtId="0" fontId="14" fillId="0" borderId="2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0" fillId="0" borderId="21" xfId="0" applyBorder="1" applyProtection="1"/>
    <xf numFmtId="0" fontId="2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left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19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4" xfId="0" applyBorder="1" applyProtection="1"/>
    <xf numFmtId="0" fontId="0" fillId="0" borderId="5" xfId="0" applyBorder="1" applyProtection="1"/>
    <xf numFmtId="0" fontId="2" fillId="0" borderId="14" xfId="0" applyFont="1" applyBorder="1" applyProtection="1"/>
    <xf numFmtId="0" fontId="12" fillId="0" borderId="14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2" fillId="0" borderId="25" xfId="0" applyFont="1" applyBorder="1" applyProtection="1"/>
    <xf numFmtId="0" fontId="0" fillId="0" borderId="12" xfId="0" applyBorder="1" applyProtection="1"/>
    <xf numFmtId="0" fontId="9" fillId="0" borderId="12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4" fontId="5" fillId="0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16" fillId="5" borderId="0" xfId="0" applyNumberFormat="1" applyFont="1" applyFill="1" applyProtection="1"/>
    <xf numFmtId="0" fontId="5" fillId="0" borderId="0" xfId="0" applyFont="1" applyAlignment="1" applyProtection="1">
      <alignment horizontal="left"/>
    </xf>
    <xf numFmtId="4" fontId="0" fillId="0" borderId="0" xfId="0" applyNumberFormat="1" applyProtection="1"/>
  </cellXfs>
  <cellStyles count="2">
    <cellStyle name="Обычный" xfId="0" builtinId="0"/>
    <cellStyle name="Финансовый" xfId="1" builtinId="3"/>
  </cellStyles>
  <dxfs count="3">
    <dxf>
      <font>
        <color rgb="FFFFFF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26" sqref="J26"/>
    </sheetView>
  </sheetViews>
  <sheetFormatPr defaultRowHeight="15" x14ac:dyDescent="0.25"/>
  <cols>
    <col min="1" max="1" width="10.140625" style="1" bestFit="1" customWidth="1"/>
    <col min="2" max="2" width="11.7109375" style="1" customWidth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0.140625" style="1" bestFit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33" width="9.140625" style="1"/>
    <col min="34" max="34" width="10.140625" style="1" bestFit="1" customWidth="1"/>
    <col min="35" max="35" width="11.140625" style="1" bestFit="1" customWidth="1"/>
    <col min="36" max="36" width="10" style="1" customWidth="1"/>
    <col min="37" max="37" width="11.140625" style="1" bestFit="1" customWidth="1"/>
    <col min="38" max="16384" width="9.140625" style="1"/>
  </cols>
  <sheetData>
    <row r="1" spans="1:38" ht="21" x14ac:dyDescent="0.3">
      <c r="C1" s="135"/>
      <c r="D1" s="134" t="s">
        <v>32</v>
      </c>
      <c r="J1" s="133" t="s">
        <v>31</v>
      </c>
      <c r="M1" s="132"/>
    </row>
    <row r="2" spans="1:38" ht="21" x14ac:dyDescent="0.3">
      <c r="B2" s="130"/>
      <c r="C2" s="131"/>
      <c r="D2" s="130"/>
      <c r="E2" s="129"/>
      <c r="F2" s="128"/>
      <c r="G2" s="128"/>
    </row>
    <row r="3" spans="1:38" x14ac:dyDescent="0.25">
      <c r="A3" s="121"/>
      <c r="B3" s="120"/>
      <c r="C3" s="126"/>
      <c r="D3" s="126"/>
      <c r="E3" s="126"/>
      <c r="F3" s="127" t="s">
        <v>30</v>
      </c>
      <c r="G3" s="126"/>
      <c r="H3" s="126"/>
      <c r="I3" s="126"/>
      <c r="J3" s="126"/>
      <c r="K3" s="126"/>
      <c r="L3" s="125"/>
      <c r="M3" s="121"/>
      <c r="N3" s="123"/>
      <c r="O3" s="123"/>
      <c r="P3" s="123"/>
      <c r="Q3" s="123"/>
      <c r="R3" s="123"/>
      <c r="S3" s="123"/>
      <c r="T3" s="124" t="s">
        <v>29</v>
      </c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2"/>
      <c r="AH3" s="121"/>
      <c r="AI3" s="120"/>
      <c r="AJ3" s="120"/>
      <c r="AK3" s="120"/>
      <c r="AL3" s="120"/>
    </row>
    <row r="4" spans="1:38" x14ac:dyDescent="0.25">
      <c r="A4" s="91"/>
      <c r="B4" s="86"/>
      <c r="C4" s="116"/>
      <c r="D4" s="116"/>
      <c r="E4" s="119"/>
      <c r="F4" s="116"/>
      <c r="G4" s="116"/>
      <c r="H4" s="115"/>
      <c r="I4" s="91"/>
      <c r="J4" s="118"/>
      <c r="K4" s="116"/>
      <c r="L4" s="107" t="s">
        <v>28</v>
      </c>
      <c r="M4" s="117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5"/>
      <c r="AH4" s="89" t="s">
        <v>28</v>
      </c>
      <c r="AI4" s="86"/>
      <c r="AJ4" s="86"/>
      <c r="AK4" s="88" t="s">
        <v>25</v>
      </c>
      <c r="AL4" s="86"/>
    </row>
    <row r="5" spans="1:38" x14ac:dyDescent="0.25">
      <c r="A5" s="103" t="s">
        <v>23</v>
      </c>
      <c r="B5" s="88" t="s">
        <v>25</v>
      </c>
      <c r="C5" s="114">
        <v>1</v>
      </c>
      <c r="D5" s="113">
        <v>2</v>
      </c>
      <c r="E5" s="113">
        <v>3</v>
      </c>
      <c r="F5" s="113">
        <v>4</v>
      </c>
      <c r="G5" s="113">
        <v>5</v>
      </c>
      <c r="H5" s="112">
        <v>6</v>
      </c>
      <c r="I5" s="111"/>
      <c r="J5" s="110"/>
      <c r="K5" s="109"/>
      <c r="L5" s="108" t="s">
        <v>26</v>
      </c>
      <c r="M5" s="94">
        <v>1</v>
      </c>
      <c r="N5" s="87">
        <v>2</v>
      </c>
      <c r="O5" s="87">
        <v>3</v>
      </c>
      <c r="P5" s="87">
        <v>4</v>
      </c>
      <c r="Q5" s="87">
        <v>5</v>
      </c>
      <c r="R5" s="87">
        <v>6</v>
      </c>
      <c r="S5" s="94">
        <v>7</v>
      </c>
      <c r="T5" s="87">
        <v>8</v>
      </c>
      <c r="U5" s="87">
        <v>9</v>
      </c>
      <c r="V5" s="87">
        <v>10</v>
      </c>
      <c r="W5" s="87">
        <v>11</v>
      </c>
      <c r="X5" s="87">
        <v>12</v>
      </c>
      <c r="Y5" s="87">
        <v>13</v>
      </c>
      <c r="Z5" s="87">
        <v>14</v>
      </c>
      <c r="AA5" s="87">
        <v>15</v>
      </c>
      <c r="AB5" s="87">
        <v>16</v>
      </c>
      <c r="AC5" s="87">
        <v>17</v>
      </c>
      <c r="AD5" s="87">
        <v>18</v>
      </c>
      <c r="AE5" s="97">
        <v>19</v>
      </c>
      <c r="AF5" s="97">
        <v>20</v>
      </c>
      <c r="AG5" s="107" t="s">
        <v>27</v>
      </c>
      <c r="AH5" s="106" t="s">
        <v>26</v>
      </c>
      <c r="AI5" s="88" t="s">
        <v>25</v>
      </c>
      <c r="AJ5" s="86"/>
      <c r="AK5" s="88" t="s">
        <v>24</v>
      </c>
      <c r="AL5" s="101" t="s">
        <v>23</v>
      </c>
    </row>
    <row r="6" spans="1:38" x14ac:dyDescent="0.25">
      <c r="A6" s="103" t="s">
        <v>17</v>
      </c>
      <c r="B6" s="88" t="s">
        <v>22</v>
      </c>
      <c r="C6" s="105"/>
      <c r="D6" s="87"/>
      <c r="E6" s="87"/>
      <c r="F6" s="87"/>
      <c r="G6" s="87"/>
      <c r="H6" s="97"/>
      <c r="I6" s="96"/>
      <c r="J6" s="99"/>
      <c r="K6" s="98"/>
      <c r="L6" s="104" t="s">
        <v>21</v>
      </c>
      <c r="M6" s="94"/>
      <c r="N6" s="87"/>
      <c r="O6" s="87"/>
      <c r="P6" s="87"/>
      <c r="Q6" s="87"/>
      <c r="R6" s="87"/>
      <c r="S6" s="94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97"/>
      <c r="AF6" s="97"/>
      <c r="AG6" s="90" t="s">
        <v>15</v>
      </c>
      <c r="AH6" s="89" t="s">
        <v>20</v>
      </c>
      <c r="AI6" s="98" t="s">
        <v>19</v>
      </c>
      <c r="AJ6" s="102" t="s">
        <v>18</v>
      </c>
      <c r="AK6" s="88" t="s">
        <v>14</v>
      </c>
      <c r="AL6" s="101" t="s">
        <v>17</v>
      </c>
    </row>
    <row r="7" spans="1:38" x14ac:dyDescent="0.25">
      <c r="A7" s="103" t="s">
        <v>12</v>
      </c>
      <c r="B7" s="88" t="s">
        <v>16</v>
      </c>
      <c r="C7" s="94"/>
      <c r="D7" s="87"/>
      <c r="E7" s="87"/>
      <c r="F7" s="87"/>
      <c r="G7" s="87"/>
      <c r="H7" s="97"/>
      <c r="I7" s="96"/>
      <c r="J7" s="99"/>
      <c r="K7" s="98"/>
      <c r="L7" s="86"/>
      <c r="M7" s="94"/>
      <c r="N7" s="87"/>
      <c r="O7" s="87"/>
      <c r="P7" s="87"/>
      <c r="Q7" s="87"/>
      <c r="R7" s="87"/>
      <c r="S7" s="94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97"/>
      <c r="AF7" s="97"/>
      <c r="AG7" s="90" t="s">
        <v>9</v>
      </c>
      <c r="AH7" s="89" t="s">
        <v>15</v>
      </c>
      <c r="AI7" s="88" t="s">
        <v>14</v>
      </c>
      <c r="AJ7" s="102" t="s">
        <v>2</v>
      </c>
      <c r="AK7" s="88" t="s">
        <v>13</v>
      </c>
      <c r="AL7" s="101" t="s">
        <v>12</v>
      </c>
    </row>
    <row r="8" spans="1:38" x14ac:dyDescent="0.25">
      <c r="A8" s="91"/>
      <c r="B8" s="88" t="s">
        <v>11</v>
      </c>
      <c r="C8" s="94"/>
      <c r="D8" s="87"/>
      <c r="E8" s="87"/>
      <c r="F8" s="87"/>
      <c r="G8" s="87"/>
      <c r="H8" s="97"/>
      <c r="I8" s="96"/>
      <c r="J8" s="99"/>
      <c r="K8" s="98"/>
      <c r="L8" s="86"/>
      <c r="M8" s="94"/>
      <c r="N8" s="87"/>
      <c r="O8" s="87"/>
      <c r="P8" s="87"/>
      <c r="Q8" s="87"/>
      <c r="R8" s="87"/>
      <c r="S8" s="94"/>
      <c r="T8" s="87"/>
      <c r="U8" s="87"/>
      <c r="V8" s="87"/>
      <c r="W8" s="100"/>
      <c r="X8" s="87"/>
      <c r="Y8" s="87"/>
      <c r="Z8" s="87"/>
      <c r="AA8" s="87"/>
      <c r="AB8" s="87"/>
      <c r="AC8" s="87"/>
      <c r="AD8" s="87"/>
      <c r="AE8" s="97"/>
      <c r="AF8" s="97"/>
      <c r="AG8" s="90" t="s">
        <v>10</v>
      </c>
      <c r="AH8" s="89" t="s">
        <v>9</v>
      </c>
      <c r="AI8" s="88" t="s">
        <v>8</v>
      </c>
      <c r="AK8" s="88" t="s">
        <v>7</v>
      </c>
      <c r="AL8" s="86"/>
    </row>
    <row r="9" spans="1:38" x14ac:dyDescent="0.25">
      <c r="A9" s="91"/>
      <c r="B9" s="88" t="s">
        <v>2</v>
      </c>
      <c r="C9" s="94"/>
      <c r="D9" s="87"/>
      <c r="E9" s="87"/>
      <c r="F9" s="87"/>
      <c r="G9" s="87"/>
      <c r="H9" s="97"/>
      <c r="I9" s="96"/>
      <c r="J9" s="99"/>
      <c r="K9" s="98"/>
      <c r="L9" s="86"/>
      <c r="M9" s="94"/>
      <c r="N9" s="87"/>
      <c r="O9" s="87"/>
      <c r="P9" s="87"/>
      <c r="Q9" s="87"/>
      <c r="R9" s="87"/>
      <c r="S9" s="94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97"/>
      <c r="AF9" s="97"/>
      <c r="AG9" s="90" t="s">
        <v>6</v>
      </c>
      <c r="AH9" s="89" t="s">
        <v>5</v>
      </c>
      <c r="AI9" s="88" t="s">
        <v>4</v>
      </c>
      <c r="AJ9" s="87"/>
      <c r="AK9" s="96" t="s">
        <v>2</v>
      </c>
      <c r="AL9" s="86"/>
    </row>
    <row r="10" spans="1:38" x14ac:dyDescent="0.25">
      <c r="A10" s="91"/>
      <c r="B10" s="86"/>
      <c r="C10" s="95"/>
      <c r="D10" s="86"/>
      <c r="E10" s="86"/>
      <c r="F10" s="86"/>
      <c r="G10" s="86"/>
      <c r="H10" s="91"/>
      <c r="I10" s="86"/>
      <c r="J10" s="95"/>
      <c r="K10" s="91"/>
      <c r="L10" s="86"/>
      <c r="M10" s="94"/>
      <c r="N10" s="86"/>
      <c r="O10" s="86"/>
      <c r="P10" s="86"/>
      <c r="Q10" s="86"/>
      <c r="R10" s="86"/>
      <c r="S10" s="93"/>
      <c r="T10" s="86"/>
      <c r="U10" s="86"/>
      <c r="V10" s="86"/>
      <c r="W10" s="87"/>
      <c r="X10" s="87"/>
      <c r="Y10" s="87"/>
      <c r="Z10" s="87"/>
      <c r="AA10" s="87"/>
      <c r="AB10" s="87"/>
      <c r="AC10" s="87"/>
      <c r="AD10" s="87"/>
      <c r="AE10" s="92"/>
      <c r="AF10" s="91"/>
      <c r="AG10" s="90" t="s">
        <v>3</v>
      </c>
      <c r="AH10" s="89" t="s">
        <v>3</v>
      </c>
      <c r="AI10" s="88" t="s">
        <v>2</v>
      </c>
      <c r="AJ10" s="87"/>
      <c r="AL10" s="86"/>
    </row>
    <row r="11" spans="1:38" ht="15.75" thickBot="1" x14ac:dyDescent="0.3">
      <c r="A11" s="80"/>
      <c r="B11" s="76"/>
      <c r="C11" s="85"/>
      <c r="D11" s="76"/>
      <c r="E11" s="76"/>
      <c r="F11" s="76"/>
      <c r="G11" s="76"/>
      <c r="H11" s="80"/>
      <c r="I11" s="76"/>
      <c r="J11" s="85"/>
      <c r="K11" s="80"/>
      <c r="L11" s="76"/>
      <c r="M11" s="85"/>
      <c r="N11" s="76"/>
      <c r="O11" s="76"/>
      <c r="P11" s="76"/>
      <c r="Q11" s="76"/>
      <c r="R11" s="76"/>
      <c r="S11" s="85"/>
      <c r="T11" s="76"/>
      <c r="U11" s="76"/>
      <c r="V11" s="76"/>
      <c r="W11" s="76"/>
      <c r="X11" s="76"/>
      <c r="Y11" s="76"/>
      <c r="Z11" s="76"/>
      <c r="AA11" s="84"/>
      <c r="AB11" s="77"/>
      <c r="AC11" s="83"/>
      <c r="AD11" s="82"/>
      <c r="AE11" s="81"/>
      <c r="AF11" s="80"/>
      <c r="AG11" s="79" t="s">
        <v>1</v>
      </c>
      <c r="AH11" s="78" t="s">
        <v>1</v>
      </c>
      <c r="AI11" s="77"/>
      <c r="AJ11" s="77"/>
      <c r="AK11" s="77"/>
      <c r="AL11" s="76"/>
    </row>
    <row r="12" spans="1:38" ht="15.75" x14ac:dyDescent="0.25">
      <c r="A12" s="46">
        <f>EDATE(1&amp;J1,0)</f>
        <v>43070</v>
      </c>
      <c r="B12" s="75">
        <v>2315.6</v>
      </c>
      <c r="C12" s="74"/>
      <c r="D12" s="56"/>
      <c r="E12" s="56"/>
      <c r="F12" s="69"/>
      <c r="G12" s="56"/>
      <c r="H12" s="56"/>
      <c r="I12" s="69"/>
      <c r="J12" s="56"/>
      <c r="K12" s="56"/>
      <c r="L12" s="30">
        <f>IF(SUM(C12:K12),SUM(C12:K12),)</f>
        <v>0</v>
      </c>
      <c r="M12" s="72"/>
      <c r="N12" s="73"/>
      <c r="O12" s="56"/>
      <c r="P12" s="72"/>
      <c r="Q12" s="73"/>
      <c r="R12" s="56"/>
      <c r="S12" s="72"/>
      <c r="T12" s="73"/>
      <c r="U12" s="56"/>
      <c r="V12" s="72"/>
      <c r="W12" s="73"/>
      <c r="X12" s="56"/>
      <c r="Y12" s="72"/>
      <c r="Z12" s="67"/>
      <c r="AA12" s="56"/>
      <c r="AB12" s="71"/>
      <c r="AC12" s="70"/>
      <c r="AD12" s="69"/>
      <c r="AE12" s="68"/>
      <c r="AF12" s="67"/>
      <c r="AG12" s="38">
        <f>IF(SUM(M12:AF12),SUM(M12:AF12),)</f>
        <v>0</v>
      </c>
      <c r="AH12" s="31">
        <f>IF(SUM(L12,AG12),SUM(L12,AG12),)</f>
        <v>0</v>
      </c>
      <c r="AI12" s="61">
        <f>IF(ISERR(SUM(B12)-AH12),"",SUM(B12)-AH12)</f>
        <v>2315.6</v>
      </c>
      <c r="AJ12" s="66"/>
      <c r="AK12" s="59">
        <f>IF(ISERR(AI12+AJ12),"",AI12+AJ12)</f>
        <v>2315.6</v>
      </c>
      <c r="AL12" s="47">
        <f>IF(A12&lt;&gt;"",A12,"")</f>
        <v>43070</v>
      </c>
    </row>
    <row r="13" spans="1:38" ht="15.75" x14ac:dyDescent="0.25">
      <c r="A13" s="46">
        <f>IF(MONTH(A$12+ROW(A1))=MONTH(A$12),A12+1,"")</f>
        <v>43071</v>
      </c>
      <c r="B13" s="45">
        <f>IF(SUM(C12:K12,M12:AF12)+AJ12=0,B12,B12-SUM(C12:K12,M12:AF12)+AJ12)</f>
        <v>2315.6</v>
      </c>
      <c r="C13" s="58"/>
      <c r="D13" s="57"/>
      <c r="E13" s="56"/>
      <c r="F13" s="58"/>
      <c r="G13" s="57"/>
      <c r="H13" s="56"/>
      <c r="I13" s="58"/>
      <c r="J13" s="57"/>
      <c r="K13" s="56"/>
      <c r="L13" s="30">
        <f>IF(SUM(C13:K13),SUM(C13:K13),)</f>
        <v>0</v>
      </c>
      <c r="M13" s="55"/>
      <c r="N13" s="65"/>
      <c r="O13" s="56"/>
      <c r="P13" s="55"/>
      <c r="Q13" s="65"/>
      <c r="R13" s="56"/>
      <c r="S13" s="55"/>
      <c r="T13" s="65"/>
      <c r="U13" s="56"/>
      <c r="V13" s="55"/>
      <c r="W13" s="65"/>
      <c r="X13" s="56"/>
      <c r="Y13" s="55"/>
      <c r="Z13" s="65"/>
      <c r="AA13" s="56"/>
      <c r="AB13" s="55"/>
      <c r="AC13" s="65"/>
      <c r="AD13" s="56"/>
      <c r="AE13" s="52"/>
      <c r="AF13" s="64"/>
      <c r="AG13" s="38">
        <f>IF(SUM(M13:AF13),SUM(M13:AF13),)</f>
        <v>0</v>
      </c>
      <c r="AH13" s="31">
        <f>IF(SUM(L13,AG13),SUM(L13,AG13),)</f>
        <v>0</v>
      </c>
      <c r="AI13" s="61">
        <f>IF(ISERR(SUM(B13)-AH13),"",SUM(B13)-AH13)</f>
        <v>2315.6</v>
      </c>
      <c r="AJ13" s="63"/>
      <c r="AK13" s="59">
        <f>IF(ISERR(AI13+AJ13),"",AI13+AJ13)</f>
        <v>2315.6</v>
      </c>
      <c r="AL13" s="47">
        <f>IF(A13&lt;&gt;"",A13,"")</f>
        <v>43071</v>
      </c>
    </row>
    <row r="14" spans="1:38" ht="15.75" x14ac:dyDescent="0.25">
      <c r="A14" s="46">
        <f>IF(MONTH(A$12+ROW(A2))=MONTH(A$12),A13+1,"")</f>
        <v>43072</v>
      </c>
      <c r="B14" s="45">
        <f>IF(SUM(C13:K13,M13:AF13)+AJ13=0,B13,B13-SUM(C13:K13,M13:AF13)+AJ13)</f>
        <v>2315.6</v>
      </c>
      <c r="C14" s="58"/>
      <c r="D14" s="57"/>
      <c r="E14" s="56"/>
      <c r="F14" s="58"/>
      <c r="G14" s="57"/>
      <c r="H14" s="56"/>
      <c r="I14" s="58"/>
      <c r="J14" s="57"/>
      <c r="K14" s="56"/>
      <c r="L14" s="30">
        <f>IF(SUM(C14:K14),SUM(C14:K14),)</f>
        <v>0</v>
      </c>
      <c r="M14" s="55"/>
      <c r="N14" s="54"/>
      <c r="O14" s="53"/>
      <c r="P14" s="55"/>
      <c r="Q14" s="54"/>
      <c r="R14" s="53"/>
      <c r="S14" s="55"/>
      <c r="T14" s="54"/>
      <c r="U14" s="53"/>
      <c r="V14" s="55"/>
      <c r="W14" s="54"/>
      <c r="X14" s="53"/>
      <c r="Y14" s="55"/>
      <c r="Z14" s="54"/>
      <c r="AA14" s="53"/>
      <c r="AB14" s="55"/>
      <c r="AC14" s="54"/>
      <c r="AD14" s="53"/>
      <c r="AE14" s="52"/>
      <c r="AF14" s="51"/>
      <c r="AG14" s="38">
        <f>IF(SUM(M14:AF14),SUM(M14:AF14),)</f>
        <v>0</v>
      </c>
      <c r="AH14" s="31">
        <f>IF(SUM(L14,AG14),SUM(L14,AG14),)</f>
        <v>0</v>
      </c>
      <c r="AI14" s="61">
        <f>IF(ISERR(SUM(B14)-AH14),"",SUM(B14)-AH14)</f>
        <v>2315.6</v>
      </c>
      <c r="AJ14" s="60"/>
      <c r="AK14" s="59">
        <f>IF(ISERR(AI14+AJ14),"",AI14+AJ14)</f>
        <v>2315.6</v>
      </c>
      <c r="AL14" s="47">
        <f>IF(A14&lt;&gt;"",A14,"")</f>
        <v>43072</v>
      </c>
    </row>
    <row r="15" spans="1:38" ht="15.75" x14ac:dyDescent="0.25">
      <c r="A15" s="46">
        <f>IF(MONTH(A$12+ROW(A3))=MONTH(A$12),A14+1,"")</f>
        <v>43073</v>
      </c>
      <c r="B15" s="45">
        <f>IF(SUM(C14:K14,M14:AF14)+AJ14=0,B14,B14-SUM(C14:K14,M14:AF14)+AJ14)</f>
        <v>2315.6</v>
      </c>
      <c r="C15" s="58">
        <v>50</v>
      </c>
      <c r="D15" s="57"/>
      <c r="E15" s="56">
        <v>50</v>
      </c>
      <c r="F15" s="58"/>
      <c r="G15" s="57"/>
      <c r="H15" s="56">
        <v>70</v>
      </c>
      <c r="I15" s="58"/>
      <c r="J15" s="57"/>
      <c r="K15" s="56"/>
      <c r="L15" s="30">
        <f>IF(SUM(C15:K15),SUM(C15:K15),)</f>
        <v>170</v>
      </c>
      <c r="M15" s="55"/>
      <c r="N15" s="54"/>
      <c r="O15" s="53"/>
      <c r="P15" s="55"/>
      <c r="Q15" s="54"/>
      <c r="R15" s="53"/>
      <c r="S15" s="55">
        <v>30</v>
      </c>
      <c r="T15" s="54"/>
      <c r="U15" s="53"/>
      <c r="V15" s="55"/>
      <c r="W15" s="54"/>
      <c r="X15" s="53"/>
      <c r="Y15" s="55"/>
      <c r="Z15" s="54"/>
      <c r="AA15" s="53"/>
      <c r="AB15" s="55"/>
      <c r="AC15" s="54"/>
      <c r="AD15" s="53"/>
      <c r="AE15" s="52"/>
      <c r="AF15" s="51"/>
      <c r="AG15" s="38">
        <f>IF(SUM(M15:AF15),SUM(M15:AF15),)</f>
        <v>30</v>
      </c>
      <c r="AH15" s="31">
        <f>IF(SUM(L15,AG15),SUM(L15,AG15),)</f>
        <v>200</v>
      </c>
      <c r="AI15" s="61">
        <f>IF(ISERR(SUM(B15)-AH15),"",SUM(B15)-AH15)</f>
        <v>2115.6</v>
      </c>
      <c r="AJ15" s="60"/>
      <c r="AK15" s="59">
        <f>IF(ISERR(AI15+AJ15),"",AI15+AJ15)</f>
        <v>2115.6</v>
      </c>
      <c r="AL15" s="47">
        <f>IF(A15&lt;&gt;"",A15,"")</f>
        <v>43073</v>
      </c>
    </row>
    <row r="16" spans="1:38" ht="15.75" x14ac:dyDescent="0.25">
      <c r="A16" s="46">
        <f>IF(MONTH(A$12+ROW(A4))=MONTH(A$12),A15+1,"")</f>
        <v>43074</v>
      </c>
      <c r="B16" s="45">
        <f>IF(SUM(C15:K15,M15:AF15)+AJ15=0,B15,B15-SUM(C15:K15,M15:AF15)+AJ15)</f>
        <v>2115.6</v>
      </c>
      <c r="C16" s="58"/>
      <c r="D16" s="57">
        <v>30</v>
      </c>
      <c r="E16" s="56">
        <v>30</v>
      </c>
      <c r="F16" s="58"/>
      <c r="G16" s="57"/>
      <c r="H16" s="56"/>
      <c r="I16" s="58"/>
      <c r="J16" s="57"/>
      <c r="K16" s="56"/>
      <c r="L16" s="30">
        <f>IF(SUM(C16:K16),SUM(C16:K16),)</f>
        <v>60</v>
      </c>
      <c r="M16" s="55"/>
      <c r="N16" s="54"/>
      <c r="O16" s="53"/>
      <c r="P16" s="55"/>
      <c r="Q16" s="54"/>
      <c r="R16" s="53"/>
      <c r="S16" s="55">
        <v>30</v>
      </c>
      <c r="T16" s="54"/>
      <c r="U16" s="53"/>
      <c r="V16" s="55"/>
      <c r="W16" s="54"/>
      <c r="X16" s="53"/>
      <c r="Y16" s="55"/>
      <c r="Z16" s="54"/>
      <c r="AA16" s="53"/>
      <c r="AB16" s="55"/>
      <c r="AC16" s="54"/>
      <c r="AD16" s="53"/>
      <c r="AE16" s="52"/>
      <c r="AF16" s="51"/>
      <c r="AG16" s="38">
        <f>IF(SUM(M16:AF16),SUM(M16:AF16),)</f>
        <v>30</v>
      </c>
      <c r="AH16" s="31">
        <f>IF(SUM(L16,AG16),SUM(L16,AG16),)</f>
        <v>90</v>
      </c>
      <c r="AI16" s="61">
        <f>IF(ISERR(SUM(B16)-AH16),"",SUM(B16)-AH16)</f>
        <v>2025.6</v>
      </c>
      <c r="AJ16" s="60"/>
      <c r="AK16" s="59">
        <f>IF(ISERR(AI16+AJ16),"",AI16+AJ16)</f>
        <v>2025.6</v>
      </c>
      <c r="AL16" s="47">
        <f>IF(A16&lt;&gt;"",A16,"")</f>
        <v>43074</v>
      </c>
    </row>
    <row r="17" spans="1:38" ht="15.75" x14ac:dyDescent="0.25">
      <c r="A17" s="46">
        <f>IF(MONTH(A$12+ROW(A5))=MONTH(A$12),A16+1,"")</f>
        <v>43075</v>
      </c>
      <c r="B17" s="45">
        <f>IF(SUM(C16:K16,M16:AF16)+AJ16=0,B16,B16-SUM(C16:K16,M16:AF16)+AJ16)</f>
        <v>2025.6</v>
      </c>
      <c r="C17" s="62"/>
      <c r="D17" s="57"/>
      <c r="E17" s="56"/>
      <c r="F17" s="58"/>
      <c r="G17" s="57"/>
      <c r="H17" s="56"/>
      <c r="I17" s="58"/>
      <c r="J17" s="57"/>
      <c r="K17" s="56"/>
      <c r="L17" s="30">
        <f>IF(SUM(C17:K17),SUM(C17:K17),)</f>
        <v>0</v>
      </c>
      <c r="M17" s="55"/>
      <c r="N17" s="54"/>
      <c r="O17" s="53"/>
      <c r="P17" s="55"/>
      <c r="Q17" s="54"/>
      <c r="R17" s="53"/>
      <c r="S17" s="55"/>
      <c r="T17" s="54"/>
      <c r="U17" s="53"/>
      <c r="V17" s="55"/>
      <c r="W17" s="54"/>
      <c r="X17" s="53"/>
      <c r="Y17" s="55"/>
      <c r="Z17" s="54"/>
      <c r="AA17" s="53"/>
      <c r="AB17" s="55"/>
      <c r="AC17" s="54"/>
      <c r="AD17" s="53"/>
      <c r="AE17" s="52"/>
      <c r="AF17" s="51"/>
      <c r="AG17" s="38">
        <f>IF(SUM(M17:AF17),SUM(M17:AF17),)</f>
        <v>0</v>
      </c>
      <c r="AH17" s="31">
        <f>IF(SUM(L17,AG17),SUM(L17,AG17),)</f>
        <v>0</v>
      </c>
      <c r="AI17" s="61">
        <f>IF(ISERR(SUM(B17)-AH17),"",SUM(B17)-AH17)</f>
        <v>2025.6</v>
      </c>
      <c r="AJ17" s="60"/>
      <c r="AK17" s="59">
        <f>IF(ISERR(AI17+AJ17),"",AI17+AJ17)</f>
        <v>2025.6</v>
      </c>
      <c r="AL17" s="47">
        <f>IF(A17&lt;&gt;"",A17,"")</f>
        <v>43075</v>
      </c>
    </row>
    <row r="18" spans="1:38" ht="15.75" x14ac:dyDescent="0.25">
      <c r="A18" s="46">
        <f>IF(MONTH(A$12+ROW(A6))=MONTH(A$12),A17+1,"")</f>
        <v>43076</v>
      </c>
      <c r="B18" s="45">
        <f>IF(SUM(C17:K17,M17:AF17)+AJ17=0,B17,B17-SUM(C17:K17,M17:AF17)+AJ17)</f>
        <v>2025.6</v>
      </c>
      <c r="C18" s="58"/>
      <c r="D18" s="57"/>
      <c r="E18" s="56"/>
      <c r="F18" s="58"/>
      <c r="G18" s="57"/>
      <c r="H18" s="56"/>
      <c r="I18" s="58"/>
      <c r="J18" s="57"/>
      <c r="K18" s="56"/>
      <c r="L18" s="30">
        <f>IF(SUM(C18:K18),SUM(C18:K18),)</f>
        <v>0</v>
      </c>
      <c r="M18" s="55"/>
      <c r="N18" s="54"/>
      <c r="O18" s="53"/>
      <c r="P18" s="55"/>
      <c r="Q18" s="54"/>
      <c r="R18" s="53"/>
      <c r="S18" s="55"/>
      <c r="T18" s="54"/>
      <c r="U18" s="53"/>
      <c r="V18" s="55"/>
      <c r="W18" s="54"/>
      <c r="X18" s="53"/>
      <c r="Y18" s="55"/>
      <c r="Z18" s="54"/>
      <c r="AA18" s="53"/>
      <c r="AB18" s="55"/>
      <c r="AC18" s="54"/>
      <c r="AD18" s="53"/>
      <c r="AE18" s="52"/>
      <c r="AF18" s="51"/>
      <c r="AG18" s="38">
        <f>IF(SUM(M18:AF18),SUM(M18:AF18),)</f>
        <v>0</v>
      </c>
      <c r="AH18" s="31">
        <f>IF(SUM(L18,AG18),SUM(L18,AG18),)</f>
        <v>0</v>
      </c>
      <c r="AI18" s="61">
        <f>IF(ISERR(SUM(B18)-AH18),"",SUM(B18)-AH18)</f>
        <v>2025.6</v>
      </c>
      <c r="AJ18" s="60"/>
      <c r="AK18" s="59">
        <f>IF(ISERR(AI18+AJ18),"",AI18+AJ18)</f>
        <v>2025.6</v>
      </c>
      <c r="AL18" s="47">
        <f>IF(A18&lt;&gt;"",A18,"")</f>
        <v>43076</v>
      </c>
    </row>
    <row r="19" spans="1:38" ht="15.75" x14ac:dyDescent="0.25">
      <c r="A19" s="46">
        <f>IF(MONTH(A$12+ROW(A7))=MONTH(A$12),A18+1,"")</f>
        <v>43077</v>
      </c>
      <c r="B19" s="45">
        <f>IF(SUM(C18:K18,M18:AF18)+AJ18=0,B18,B18-SUM(C18:K18,M18:AF18)+AJ18)</f>
        <v>2025.6</v>
      </c>
      <c r="C19" s="58"/>
      <c r="D19" s="57"/>
      <c r="E19" s="56"/>
      <c r="F19" s="58"/>
      <c r="G19" s="57"/>
      <c r="H19" s="56"/>
      <c r="I19" s="58"/>
      <c r="J19" s="57"/>
      <c r="K19" s="56"/>
      <c r="L19" s="30">
        <f>IF(SUM(C19:K19),SUM(C19:K19),)</f>
        <v>0</v>
      </c>
      <c r="M19" s="55"/>
      <c r="N19" s="54"/>
      <c r="O19" s="53"/>
      <c r="P19" s="55"/>
      <c r="Q19" s="54"/>
      <c r="R19" s="53"/>
      <c r="S19" s="55"/>
      <c r="T19" s="54"/>
      <c r="U19" s="53"/>
      <c r="V19" s="55"/>
      <c r="W19" s="54"/>
      <c r="X19" s="53"/>
      <c r="Y19" s="55"/>
      <c r="Z19" s="54"/>
      <c r="AA19" s="53"/>
      <c r="AB19" s="55"/>
      <c r="AC19" s="54"/>
      <c r="AD19" s="53"/>
      <c r="AE19" s="52"/>
      <c r="AF19" s="51"/>
      <c r="AG19" s="38">
        <f>IF(SUM(M19:AF19),SUM(M19:AF19),)</f>
        <v>0</v>
      </c>
      <c r="AH19" s="31">
        <f>IF(SUM(L19,AG19),SUM(L19,AG19),)</f>
        <v>0</v>
      </c>
      <c r="AI19" s="61">
        <f>IF(ISERR(SUM(B19)-AH19),"",SUM(B19)-AH19)</f>
        <v>2025.6</v>
      </c>
      <c r="AJ19" s="60"/>
      <c r="AK19" s="59">
        <f>IF(ISERR(AI19+AJ19),"",AI19+AJ19)</f>
        <v>2025.6</v>
      </c>
      <c r="AL19" s="47">
        <f>IF(A19&lt;&gt;"",A19,"")</f>
        <v>43077</v>
      </c>
    </row>
    <row r="20" spans="1:38" ht="15.75" x14ac:dyDescent="0.25">
      <c r="A20" s="46">
        <f>IF(MONTH(A$12+ROW(A8))=MONTH(A$12),A19+1,"")</f>
        <v>43078</v>
      </c>
      <c r="B20" s="45">
        <f>IF(SUM(C19:K19,M19:AF19)+AJ19=0,B19,B19-SUM(C19:K19,M19:AF19)+AJ19)</f>
        <v>2025.6</v>
      </c>
      <c r="C20" s="58"/>
      <c r="D20" s="57"/>
      <c r="E20" s="57"/>
      <c r="F20" s="58"/>
      <c r="G20" s="57"/>
      <c r="H20" s="56"/>
      <c r="I20" s="58"/>
      <c r="J20" s="57"/>
      <c r="K20" s="56"/>
      <c r="L20" s="30">
        <f>IF(SUM(C20:K20),SUM(C20:K20),)</f>
        <v>0</v>
      </c>
      <c r="M20" s="55"/>
      <c r="N20" s="54"/>
      <c r="O20" s="53"/>
      <c r="P20" s="55"/>
      <c r="Q20" s="54"/>
      <c r="R20" s="53"/>
      <c r="S20" s="55"/>
      <c r="T20" s="54"/>
      <c r="U20" s="53"/>
      <c r="V20" s="55"/>
      <c r="W20" s="54"/>
      <c r="X20" s="53"/>
      <c r="Y20" s="55"/>
      <c r="Z20" s="54"/>
      <c r="AA20" s="53"/>
      <c r="AB20" s="55"/>
      <c r="AC20" s="54"/>
      <c r="AD20" s="53"/>
      <c r="AE20" s="52"/>
      <c r="AF20" s="51"/>
      <c r="AG20" s="38">
        <f>IF(SUM(M20:AF20),SUM(M20:AF20),)</f>
        <v>0</v>
      </c>
      <c r="AH20" s="31">
        <f>IF(SUM(L20,AG20),SUM(L20,AG20),)</f>
        <v>0</v>
      </c>
      <c r="AI20" s="61">
        <f>IF(ISERR(SUM(B20)-AH20),"",SUM(B20)-AH20)</f>
        <v>2025.6</v>
      </c>
      <c r="AJ20" s="60"/>
      <c r="AK20" s="59">
        <f>IF(ISERR(AI20+AJ20),"",AI20+AJ20)</f>
        <v>2025.6</v>
      </c>
      <c r="AL20" s="47">
        <f>IF(A20&lt;&gt;"",A20,"")</f>
        <v>43078</v>
      </c>
    </row>
    <row r="21" spans="1:38" ht="15.75" x14ac:dyDescent="0.25">
      <c r="A21" s="46">
        <f>IF(MONTH(A$12+ROW(A9))=MONTH(A$12),A20+1,"")</f>
        <v>43079</v>
      </c>
      <c r="B21" s="45">
        <f>IF(SUM(C20:K20,M20:AF20)+AJ20=0,B20,B20-SUM(C20:K20,M20:AF20)+AJ20)</f>
        <v>2025.6</v>
      </c>
      <c r="C21" s="58"/>
      <c r="D21" s="57"/>
      <c r="E21" s="57"/>
      <c r="F21" s="58"/>
      <c r="G21" s="57"/>
      <c r="H21" s="56"/>
      <c r="I21" s="58"/>
      <c r="J21" s="57"/>
      <c r="K21" s="56"/>
      <c r="L21" s="30">
        <f>IF(SUM(C21:K21),SUM(C21:K21),)</f>
        <v>0</v>
      </c>
      <c r="M21" s="55"/>
      <c r="N21" s="54"/>
      <c r="O21" s="53"/>
      <c r="P21" s="55"/>
      <c r="Q21" s="54"/>
      <c r="R21" s="53"/>
      <c r="S21" s="55"/>
      <c r="T21" s="54"/>
      <c r="U21" s="53"/>
      <c r="V21" s="55"/>
      <c r="W21" s="54"/>
      <c r="X21" s="53"/>
      <c r="Y21" s="55"/>
      <c r="Z21" s="54"/>
      <c r="AA21" s="53"/>
      <c r="AB21" s="55"/>
      <c r="AC21" s="54"/>
      <c r="AD21" s="53"/>
      <c r="AE21" s="52"/>
      <c r="AF21" s="51"/>
      <c r="AG21" s="38">
        <f>IF(SUM(M21:AF21),SUM(M21:AF21),)</f>
        <v>0</v>
      </c>
      <c r="AH21" s="31">
        <f>IF(SUM(L21,AG21),SUM(L21,AG21),)</f>
        <v>0</v>
      </c>
      <c r="AI21" s="61">
        <f>IF(ISERR(SUM(B21)-AH21),"",SUM(B21)-AH21)</f>
        <v>2025.6</v>
      </c>
      <c r="AJ21" s="60"/>
      <c r="AK21" s="59">
        <f>IF(ISERR(AI21+AJ21),"",AI21+AJ21)</f>
        <v>2025.6</v>
      </c>
      <c r="AL21" s="47">
        <f>IF(A21&lt;&gt;"",A21,"")</f>
        <v>43079</v>
      </c>
    </row>
    <row r="22" spans="1:38" ht="15.75" x14ac:dyDescent="0.25">
      <c r="A22" s="46">
        <f>IF(MONTH(A$12+ROW(A10))=MONTH(A$12),A21+1,"")</f>
        <v>43080</v>
      </c>
      <c r="B22" s="45">
        <f>IF(SUM(C21:K21,M21:AF21)+AJ21=0,B21,B21-SUM(C21:K21,M21:AF21)+AJ21)</f>
        <v>2025.6</v>
      </c>
      <c r="C22" s="58"/>
      <c r="D22" s="57"/>
      <c r="E22" s="56"/>
      <c r="F22" s="58"/>
      <c r="G22" s="57"/>
      <c r="H22" s="56"/>
      <c r="I22" s="58"/>
      <c r="J22" s="57"/>
      <c r="K22" s="56"/>
      <c r="L22" s="30">
        <f>IF(SUM(C22:K22),SUM(C22:K22),)</f>
        <v>0</v>
      </c>
      <c r="M22" s="55"/>
      <c r="N22" s="54"/>
      <c r="O22" s="53"/>
      <c r="P22" s="55"/>
      <c r="Q22" s="54"/>
      <c r="R22" s="53"/>
      <c r="S22" s="55"/>
      <c r="T22" s="54"/>
      <c r="U22" s="53"/>
      <c r="V22" s="55"/>
      <c r="W22" s="54"/>
      <c r="X22" s="53"/>
      <c r="Y22" s="55"/>
      <c r="Z22" s="54"/>
      <c r="AA22" s="53"/>
      <c r="AB22" s="55"/>
      <c r="AC22" s="54"/>
      <c r="AD22" s="53"/>
      <c r="AE22" s="52"/>
      <c r="AF22" s="51"/>
      <c r="AG22" s="38">
        <f>IF(SUM(M22:AF22),SUM(M22:AF22),)</f>
        <v>0</v>
      </c>
      <c r="AH22" s="31">
        <f>IF(SUM(L22,AG22),SUM(L22,AG22),)</f>
        <v>0</v>
      </c>
      <c r="AI22" s="61">
        <f>IF(ISERR(SUM(B22)-AH22),"",SUM(B22)-AH22)</f>
        <v>2025.6</v>
      </c>
      <c r="AJ22" s="60"/>
      <c r="AK22" s="59">
        <f>IF(ISERR(AI22+AJ22),"",AI22+AJ22)</f>
        <v>2025.6</v>
      </c>
      <c r="AL22" s="47">
        <f>IF(A22&lt;&gt;"",A22,"")</f>
        <v>43080</v>
      </c>
    </row>
    <row r="23" spans="1:38" ht="15.75" x14ac:dyDescent="0.25">
      <c r="A23" s="46">
        <f>IF(MONTH(A$12+ROW(A11))=MONTH(A$12),A22+1,"")</f>
        <v>43081</v>
      </c>
      <c r="B23" s="45">
        <f>IF(SUM(C22:K22,M22:AF22)+AJ22=0,B22,B22-SUM(C22:K22,M22:AF22)+AJ22)</f>
        <v>2025.6</v>
      </c>
      <c r="C23" s="58"/>
      <c r="D23" s="57"/>
      <c r="E23" s="56"/>
      <c r="F23" s="58"/>
      <c r="G23" s="57"/>
      <c r="H23" s="56"/>
      <c r="I23" s="58"/>
      <c r="J23" s="57"/>
      <c r="K23" s="56"/>
      <c r="L23" s="30">
        <f>IF(SUM(C23:K23),SUM(C23:K23),)</f>
        <v>0</v>
      </c>
      <c r="M23" s="55"/>
      <c r="N23" s="54"/>
      <c r="O23" s="53"/>
      <c r="P23" s="55"/>
      <c r="Q23" s="54"/>
      <c r="R23" s="53"/>
      <c r="S23" s="55"/>
      <c r="T23" s="54"/>
      <c r="U23" s="53"/>
      <c r="V23" s="55"/>
      <c r="W23" s="54"/>
      <c r="X23" s="53"/>
      <c r="Y23" s="55"/>
      <c r="Z23" s="54"/>
      <c r="AA23" s="53"/>
      <c r="AB23" s="55"/>
      <c r="AC23" s="54"/>
      <c r="AD23" s="53"/>
      <c r="AE23" s="52"/>
      <c r="AF23" s="51"/>
      <c r="AG23" s="38">
        <f>IF(SUM(M23:AF23),SUM(M23:AF23),)</f>
        <v>0</v>
      </c>
      <c r="AH23" s="31">
        <f>IF(SUM(L23,AG23),SUM(L23,AG23),)</f>
        <v>0</v>
      </c>
      <c r="AI23" s="61">
        <f>IF(ISERR(SUM(B23)-AH23),"",SUM(B23)-AH23)</f>
        <v>2025.6</v>
      </c>
      <c r="AJ23" s="60">
        <v>2900</v>
      </c>
      <c r="AK23" s="59">
        <f>IF(ISERR(AI23+AJ23),"",AI23+AJ23)</f>
        <v>4925.6000000000004</v>
      </c>
      <c r="AL23" s="47">
        <f>IF(A23&lt;&gt;"",A23,"")</f>
        <v>43081</v>
      </c>
    </row>
    <row r="24" spans="1:38" ht="15.75" x14ac:dyDescent="0.25">
      <c r="A24" s="46">
        <f>IF(MONTH(A$12+ROW(A12))=MONTH(A$12),A23+1,"")</f>
        <v>43082</v>
      </c>
      <c r="B24" s="45">
        <f>IF(SUM(C23:K23,M23:AF23)+AJ23=0,B23,B23-SUM(C23:K23,M23:AF23)+AJ23)</f>
        <v>4925.6000000000004</v>
      </c>
      <c r="C24" s="58"/>
      <c r="D24" s="57"/>
      <c r="E24" s="56"/>
      <c r="F24" s="58"/>
      <c r="G24" s="57"/>
      <c r="H24" s="56"/>
      <c r="I24" s="58"/>
      <c r="J24" s="57"/>
      <c r="K24" s="57"/>
      <c r="L24" s="30">
        <f>IF(SUM(C24:K24),SUM(C24:K24),)</f>
        <v>0</v>
      </c>
      <c r="M24" s="55"/>
      <c r="N24" s="54"/>
      <c r="O24" s="53"/>
      <c r="P24" s="55"/>
      <c r="Q24" s="54"/>
      <c r="R24" s="53"/>
      <c r="S24" s="55"/>
      <c r="T24" s="54"/>
      <c r="U24" s="53"/>
      <c r="V24" s="55"/>
      <c r="W24" s="54"/>
      <c r="X24" s="53"/>
      <c r="Y24" s="55"/>
      <c r="Z24" s="54"/>
      <c r="AA24" s="53"/>
      <c r="AB24" s="55"/>
      <c r="AC24" s="54"/>
      <c r="AD24" s="53"/>
      <c r="AE24" s="52"/>
      <c r="AF24" s="51"/>
      <c r="AG24" s="38">
        <f>IF(SUM(M24:AF24),SUM(M24:AF24),)</f>
        <v>0</v>
      </c>
      <c r="AH24" s="31">
        <f>IF(SUM(L24,AG24),SUM(L24,AG24),)</f>
        <v>0</v>
      </c>
      <c r="AI24" s="61">
        <f>IF(ISERR(SUM(B24)-AH24),"",SUM(B24)-AH24)</f>
        <v>4925.6000000000004</v>
      </c>
      <c r="AJ24" s="60"/>
      <c r="AK24" s="59">
        <f>IF(ISERR(AI24+AJ24),"",AI24+AJ24)</f>
        <v>4925.6000000000004</v>
      </c>
      <c r="AL24" s="47">
        <f>IF(A24&lt;&gt;"",A24,"")</f>
        <v>43082</v>
      </c>
    </row>
    <row r="25" spans="1:38" ht="15.75" x14ac:dyDescent="0.25">
      <c r="A25" s="46">
        <f>IF(MONTH(A$12+ROW(A13))=MONTH(A$12),A24+1,"")</f>
        <v>43083</v>
      </c>
      <c r="B25" s="45">
        <f>IF(SUM(C24:K24,M24:AF24)+AJ24=0,B24,B24-SUM(C24:K24,M24:AF24)+AJ24)</f>
        <v>4925.6000000000004</v>
      </c>
      <c r="C25" s="58"/>
      <c r="D25" s="57"/>
      <c r="E25" s="56"/>
      <c r="F25" s="58"/>
      <c r="G25" s="57"/>
      <c r="H25" s="56"/>
      <c r="I25" s="58"/>
      <c r="J25" s="57"/>
      <c r="K25" s="56"/>
      <c r="L25" s="30">
        <f>IF(SUM(C25:K25),SUM(C25:K25),)</f>
        <v>0</v>
      </c>
      <c r="M25" s="55"/>
      <c r="N25" s="54"/>
      <c r="O25" s="53"/>
      <c r="P25" s="55"/>
      <c r="Q25" s="54"/>
      <c r="R25" s="53"/>
      <c r="S25" s="55"/>
      <c r="T25" s="54"/>
      <c r="U25" s="53"/>
      <c r="V25" s="55"/>
      <c r="W25" s="54"/>
      <c r="X25" s="53"/>
      <c r="Y25" s="55"/>
      <c r="Z25" s="54"/>
      <c r="AA25" s="53"/>
      <c r="AB25" s="55"/>
      <c r="AC25" s="54"/>
      <c r="AD25" s="53"/>
      <c r="AE25" s="52"/>
      <c r="AF25" s="51"/>
      <c r="AG25" s="38">
        <f>IF(SUM(M25:AF25),SUM(M25:AF25),)</f>
        <v>0</v>
      </c>
      <c r="AH25" s="31">
        <f>IF(SUM(L25,AG25),SUM(L25,AG25),)</f>
        <v>0</v>
      </c>
      <c r="AI25" s="61">
        <f>IF(ISERR(SUM(B25)-AH25),"",SUM(B25)-AH25)</f>
        <v>4925.6000000000004</v>
      </c>
      <c r="AJ25" s="60"/>
      <c r="AK25" s="59">
        <f>IF(ISERR(AI25+AJ25),"",AI25+AJ25)</f>
        <v>4925.6000000000004</v>
      </c>
      <c r="AL25" s="47">
        <f>IF(A25&lt;&gt;"",A25,"")</f>
        <v>43083</v>
      </c>
    </row>
    <row r="26" spans="1:38" ht="15.75" x14ac:dyDescent="0.25">
      <c r="A26" s="46">
        <f>IF(MONTH(A$12+ROW(A14))=MONTH(A$12),A25+1,"")</f>
        <v>43084</v>
      </c>
      <c r="B26" s="45">
        <f>IF(SUM(C25:K25,M25:AF25)+AJ25=0,B25,B25-SUM(C25:K25,M25:AF25)+AJ25)</f>
        <v>4925.6000000000004</v>
      </c>
      <c r="C26" s="58"/>
      <c r="D26" s="57"/>
      <c r="E26" s="56"/>
      <c r="F26" s="58"/>
      <c r="G26" s="57"/>
      <c r="H26" s="56"/>
      <c r="I26" s="58"/>
      <c r="J26" s="57"/>
      <c r="K26" s="56"/>
      <c r="L26" s="30">
        <f>IF(SUM(C26:K26),SUM(C26:K26),)</f>
        <v>0</v>
      </c>
      <c r="M26" s="55"/>
      <c r="N26" s="54"/>
      <c r="O26" s="53"/>
      <c r="P26" s="55"/>
      <c r="Q26" s="54"/>
      <c r="R26" s="53"/>
      <c r="S26" s="55"/>
      <c r="T26" s="54"/>
      <c r="U26" s="53"/>
      <c r="V26" s="55"/>
      <c r="W26" s="54"/>
      <c r="X26" s="53"/>
      <c r="Y26" s="55"/>
      <c r="Z26" s="54"/>
      <c r="AA26" s="53"/>
      <c r="AB26" s="55"/>
      <c r="AC26" s="54"/>
      <c r="AD26" s="53"/>
      <c r="AE26" s="52"/>
      <c r="AF26" s="51"/>
      <c r="AG26" s="38">
        <f>IF(SUM(M26:AF26),SUM(M26:AF26),)</f>
        <v>0</v>
      </c>
      <c r="AH26" s="31">
        <f>IF(SUM(L26,AG26),SUM(L26,AG26),)</f>
        <v>0</v>
      </c>
      <c r="AI26" s="61">
        <f>IF(ISERR(SUM(B26)-AH26),"",SUM(B26)-AH26)</f>
        <v>4925.6000000000004</v>
      </c>
      <c r="AJ26" s="60"/>
      <c r="AK26" s="59">
        <f>IF(ISERR(AI26+AJ26),"",AI26+AJ26)</f>
        <v>4925.6000000000004</v>
      </c>
      <c r="AL26" s="47">
        <f>IF(A26&lt;&gt;"",A26,"")</f>
        <v>43084</v>
      </c>
    </row>
    <row r="27" spans="1:38" ht="15.75" x14ac:dyDescent="0.25">
      <c r="A27" s="46">
        <f>IF(MONTH(A$12+ROW(A15))=MONTH(A$12),A26+1,"")</f>
        <v>43085</v>
      </c>
      <c r="B27" s="45">
        <f>IF(SUM(C26:K26,M26:AF26)+AJ26=0,B26,B26-SUM(C26:K26,M26:AF26)+AJ26)</f>
        <v>4925.6000000000004</v>
      </c>
      <c r="C27" s="58"/>
      <c r="D27" s="57"/>
      <c r="E27" s="56"/>
      <c r="F27" s="58"/>
      <c r="G27" s="57"/>
      <c r="H27" s="57"/>
      <c r="I27" s="58"/>
      <c r="J27" s="57"/>
      <c r="K27" s="56"/>
      <c r="L27" s="30">
        <f>IF(SUM(C27:K27),SUM(C27:K27),)</f>
        <v>0</v>
      </c>
      <c r="M27" s="55"/>
      <c r="N27" s="54"/>
      <c r="O27" s="53"/>
      <c r="P27" s="55"/>
      <c r="Q27" s="54"/>
      <c r="R27" s="53"/>
      <c r="S27" s="55"/>
      <c r="T27" s="54"/>
      <c r="U27" s="53"/>
      <c r="V27" s="55"/>
      <c r="W27" s="54"/>
      <c r="X27" s="53"/>
      <c r="Y27" s="55"/>
      <c r="Z27" s="54"/>
      <c r="AA27" s="53"/>
      <c r="AB27" s="55"/>
      <c r="AC27" s="54"/>
      <c r="AD27" s="53"/>
      <c r="AE27" s="52"/>
      <c r="AF27" s="51"/>
      <c r="AG27" s="38">
        <f>IF(SUM(M27:AF27),SUM(M27:AF27),)</f>
        <v>0</v>
      </c>
      <c r="AH27" s="31">
        <f>IF(SUM(L27,AG27),SUM(L27,AG27),)</f>
        <v>0</v>
      </c>
      <c r="AI27" s="61">
        <f>IF(ISERR(SUM(B27)-AH27),"",SUM(B27)-AH27)</f>
        <v>4925.6000000000004</v>
      </c>
      <c r="AJ27" s="60"/>
      <c r="AK27" s="59">
        <f>IF(ISERR(AI27+AJ27),"",AI27+AJ27)</f>
        <v>4925.6000000000004</v>
      </c>
      <c r="AL27" s="47">
        <f>IF(A27&lt;&gt;"",A27,"")</f>
        <v>43085</v>
      </c>
    </row>
    <row r="28" spans="1:38" ht="15.75" x14ac:dyDescent="0.25">
      <c r="A28" s="46">
        <f>IF(MONTH(A$12+ROW(A16))=MONTH(A$12),A27+1,"")</f>
        <v>43086</v>
      </c>
      <c r="B28" s="45">
        <f>IF(SUM(C27:K27,M27:AF27)+AJ27=0,B27,B27-SUM(C27:K27,M27:AF27)+AJ27)</f>
        <v>4925.6000000000004</v>
      </c>
      <c r="C28" s="58"/>
      <c r="D28" s="57"/>
      <c r="E28" s="56"/>
      <c r="F28" s="58"/>
      <c r="G28" s="57"/>
      <c r="H28" s="56"/>
      <c r="I28" s="58"/>
      <c r="J28" s="57"/>
      <c r="K28" s="56"/>
      <c r="L28" s="30">
        <f>IF(SUM(C28:K28),SUM(C28:K28),)</f>
        <v>0</v>
      </c>
      <c r="M28" s="55"/>
      <c r="N28" s="54"/>
      <c r="O28" s="53"/>
      <c r="P28" s="55"/>
      <c r="Q28" s="54"/>
      <c r="R28" s="53"/>
      <c r="S28" s="55"/>
      <c r="T28" s="54"/>
      <c r="U28" s="53"/>
      <c r="V28" s="55"/>
      <c r="W28" s="54"/>
      <c r="X28" s="53"/>
      <c r="Y28" s="55"/>
      <c r="Z28" s="54"/>
      <c r="AA28" s="53"/>
      <c r="AB28" s="55"/>
      <c r="AC28" s="54"/>
      <c r="AD28" s="53"/>
      <c r="AE28" s="52"/>
      <c r="AF28" s="51"/>
      <c r="AG28" s="38">
        <f>IF(SUM(M28:AF28),SUM(M28:AF28),)</f>
        <v>0</v>
      </c>
      <c r="AH28" s="31">
        <f>IF(SUM(L28,AG28),SUM(L28,AG28),)</f>
        <v>0</v>
      </c>
      <c r="AI28" s="61">
        <f>IF(ISERR(SUM(B28)-AH28),"",SUM(B28)-AH28)</f>
        <v>4925.6000000000004</v>
      </c>
      <c r="AJ28" s="60"/>
      <c r="AK28" s="59">
        <f>IF(ISERR(AI28+AJ28),"",AI28+AJ28)</f>
        <v>4925.6000000000004</v>
      </c>
      <c r="AL28" s="47">
        <f>IF(A28&lt;&gt;"",A28,"")</f>
        <v>43086</v>
      </c>
    </row>
    <row r="29" spans="1:38" ht="15.75" x14ac:dyDescent="0.25">
      <c r="A29" s="46">
        <f>IF(MONTH(A$12+ROW(A17))=MONTH(A$12),A28+1,"")</f>
        <v>43087</v>
      </c>
      <c r="B29" s="45">
        <f>IF(SUM(C28:K28,M28:AF28)+AJ28=0,B28,B28-SUM(C28:K28,M28:AF28)+AJ28)</f>
        <v>4925.6000000000004</v>
      </c>
      <c r="C29" s="58"/>
      <c r="D29" s="57"/>
      <c r="E29" s="56"/>
      <c r="F29" s="58"/>
      <c r="G29" s="57"/>
      <c r="H29" s="56"/>
      <c r="I29" s="58"/>
      <c r="J29" s="57"/>
      <c r="K29" s="56"/>
      <c r="L29" s="30">
        <f>IF(SUM(C29:K29),SUM(C29:K29),)</f>
        <v>0</v>
      </c>
      <c r="M29" s="55"/>
      <c r="N29" s="54"/>
      <c r="O29" s="53"/>
      <c r="P29" s="55"/>
      <c r="Q29" s="54"/>
      <c r="R29" s="53"/>
      <c r="S29" s="55"/>
      <c r="T29" s="54"/>
      <c r="U29" s="53"/>
      <c r="V29" s="55"/>
      <c r="W29" s="54"/>
      <c r="X29" s="53"/>
      <c r="Y29" s="55"/>
      <c r="Z29" s="54"/>
      <c r="AA29" s="53"/>
      <c r="AB29" s="55"/>
      <c r="AC29" s="54"/>
      <c r="AD29" s="53"/>
      <c r="AE29" s="52"/>
      <c r="AF29" s="51"/>
      <c r="AG29" s="38">
        <f>IF(SUM(M29:AF29),SUM(M29:AF29),)</f>
        <v>0</v>
      </c>
      <c r="AH29" s="31">
        <f>IF(SUM(L29,AG29),SUM(L29,AG29),)</f>
        <v>0</v>
      </c>
      <c r="AI29" s="61">
        <f>IF(ISERR(SUM(B29)-AH29),"",SUM(B29)-AH29)</f>
        <v>4925.6000000000004</v>
      </c>
      <c r="AJ29" s="60"/>
      <c r="AK29" s="59">
        <f>IF(ISERR(AI29+AJ29),"",AI29+AJ29)</f>
        <v>4925.6000000000004</v>
      </c>
      <c r="AL29" s="47">
        <f>IF(A29&lt;&gt;"",A29,"")</f>
        <v>43087</v>
      </c>
    </row>
    <row r="30" spans="1:38" ht="15.75" x14ac:dyDescent="0.25">
      <c r="A30" s="46">
        <f>IF(MONTH(A$12+ROW(A18))=MONTH(A$12),A29+1,"")</f>
        <v>43088</v>
      </c>
      <c r="B30" s="45">
        <f>IF(SUM(C29:K29,M29:AF29)+AJ29=0,B29,B29-SUM(C29:K29,M29:AF29)+AJ29)</f>
        <v>4925.6000000000004</v>
      </c>
      <c r="C30" s="58"/>
      <c r="D30" s="57"/>
      <c r="E30" s="56"/>
      <c r="F30" s="58"/>
      <c r="G30" s="57"/>
      <c r="H30" s="56"/>
      <c r="I30" s="58"/>
      <c r="J30" s="57"/>
      <c r="K30" s="56"/>
      <c r="L30" s="30">
        <f>IF(SUM(C30:K30),SUM(C30:K30),)</f>
        <v>0</v>
      </c>
      <c r="M30" s="55"/>
      <c r="N30" s="54"/>
      <c r="O30" s="53"/>
      <c r="P30" s="55"/>
      <c r="Q30" s="54"/>
      <c r="R30" s="53"/>
      <c r="S30" s="55"/>
      <c r="T30" s="54"/>
      <c r="U30" s="53"/>
      <c r="V30" s="55"/>
      <c r="W30" s="54"/>
      <c r="X30" s="53"/>
      <c r="Y30" s="55"/>
      <c r="Z30" s="54"/>
      <c r="AA30" s="53"/>
      <c r="AB30" s="55"/>
      <c r="AC30" s="54"/>
      <c r="AD30" s="53"/>
      <c r="AE30" s="52"/>
      <c r="AF30" s="51"/>
      <c r="AG30" s="38">
        <f>IF(SUM(M30:AF30),SUM(M30:AF30),)</f>
        <v>0</v>
      </c>
      <c r="AH30" s="31">
        <f>IF(SUM(L30,AG30),SUM(L30,AG30),)</f>
        <v>0</v>
      </c>
      <c r="AI30" s="50">
        <f>IF(ISERR(SUM(B30)-AH30),"",SUM(B30)-AH30)</f>
        <v>4925.6000000000004</v>
      </c>
      <c r="AJ30" s="49"/>
      <c r="AK30" s="48">
        <f>IF(ISERR(AI30+AJ30),"",AI30+AJ30)</f>
        <v>4925.6000000000004</v>
      </c>
      <c r="AL30" s="47">
        <f>IF(A30&lt;&gt;"",A30,"")</f>
        <v>43088</v>
      </c>
    </row>
    <row r="31" spans="1:38" ht="15.75" x14ac:dyDescent="0.25">
      <c r="A31" s="46">
        <f>IF(MONTH(A$12+ROW(A19))=MONTH(A$12),A30+1,"")</f>
        <v>43089</v>
      </c>
      <c r="B31" s="45">
        <f>IF(SUM(C30:K30,M30:AF30)+AJ30=0,B30,B30-SUM(C30:K30,M30:AF30)+AJ30)</f>
        <v>4925.6000000000004</v>
      </c>
      <c r="C31" s="58"/>
      <c r="D31" s="57"/>
      <c r="E31" s="56"/>
      <c r="F31" s="58"/>
      <c r="G31" s="57"/>
      <c r="H31" s="56"/>
      <c r="I31" s="58"/>
      <c r="J31" s="57"/>
      <c r="K31" s="56"/>
      <c r="L31" s="30">
        <f>IF(SUM(C31:K31),SUM(C31:K31),)</f>
        <v>0</v>
      </c>
      <c r="M31" s="55"/>
      <c r="N31" s="54"/>
      <c r="O31" s="53"/>
      <c r="P31" s="55"/>
      <c r="Q31" s="54"/>
      <c r="R31" s="53"/>
      <c r="S31" s="55"/>
      <c r="T31" s="54"/>
      <c r="U31" s="53"/>
      <c r="V31" s="55"/>
      <c r="W31" s="54"/>
      <c r="X31" s="53"/>
      <c r="Y31" s="55"/>
      <c r="Z31" s="54"/>
      <c r="AA31" s="53"/>
      <c r="AB31" s="55"/>
      <c r="AC31" s="54"/>
      <c r="AD31" s="53"/>
      <c r="AE31" s="52"/>
      <c r="AF31" s="51"/>
      <c r="AG31" s="38">
        <f>IF(SUM(M31:AF31),SUM(M31:AF31),)</f>
        <v>0</v>
      </c>
      <c r="AH31" s="31">
        <f>IF(SUM(L31,AG31),SUM(L31,AG31),)</f>
        <v>0</v>
      </c>
      <c r="AI31" s="50">
        <f>IF(ISERR(SUM(B31)-AH31),"",SUM(B31)-AH31)</f>
        <v>4925.6000000000004</v>
      </c>
      <c r="AJ31" s="49"/>
      <c r="AK31" s="48">
        <f>IF(ISERR(AI31+AJ31),"",AI31+AJ31)</f>
        <v>4925.6000000000004</v>
      </c>
      <c r="AL31" s="47">
        <f>IF(A31&lt;&gt;"",A31,"")</f>
        <v>43089</v>
      </c>
    </row>
    <row r="32" spans="1:38" ht="15.75" x14ac:dyDescent="0.25">
      <c r="A32" s="46">
        <f>IF(MONTH(A$12+ROW(A20))=MONTH(A$12),A31+1,"")</f>
        <v>43090</v>
      </c>
      <c r="B32" s="45">
        <f>IF(SUM(C31:K31,M31:AF31)+AJ31=0,B31,B31-SUM(C31:K31,M31:AF31)+AJ31)</f>
        <v>4925.6000000000004</v>
      </c>
      <c r="C32" s="58"/>
      <c r="D32" s="57"/>
      <c r="E32" s="57"/>
      <c r="F32" s="58"/>
      <c r="G32" s="57"/>
      <c r="H32" s="56"/>
      <c r="I32" s="58"/>
      <c r="J32" s="57"/>
      <c r="K32" s="56"/>
      <c r="L32" s="30">
        <f>IF(SUM(C32:K32),SUM(C32:K32),)</f>
        <v>0</v>
      </c>
      <c r="M32" s="55"/>
      <c r="N32" s="54"/>
      <c r="O32" s="53"/>
      <c r="P32" s="55"/>
      <c r="Q32" s="54"/>
      <c r="R32" s="53"/>
      <c r="S32" s="55"/>
      <c r="T32" s="54"/>
      <c r="U32" s="53"/>
      <c r="V32" s="55"/>
      <c r="W32" s="54"/>
      <c r="X32" s="53"/>
      <c r="Y32" s="55"/>
      <c r="Z32" s="54"/>
      <c r="AA32" s="53"/>
      <c r="AB32" s="55"/>
      <c r="AC32" s="54"/>
      <c r="AD32" s="53"/>
      <c r="AE32" s="52"/>
      <c r="AF32" s="51"/>
      <c r="AG32" s="38">
        <f>IF(SUM(M32:AF32),SUM(M32:AF32),)</f>
        <v>0</v>
      </c>
      <c r="AH32" s="31">
        <f>IF(SUM(L32,AG32),SUM(L32,AG32),)</f>
        <v>0</v>
      </c>
      <c r="AI32" s="50">
        <f>IF(ISERR(SUM(B32)-AH32),"",SUM(B32)-AH32)</f>
        <v>4925.6000000000004</v>
      </c>
      <c r="AJ32" s="49"/>
      <c r="AK32" s="48">
        <f>IF(ISERR(AI32+AJ32),"",AI32+AJ32)</f>
        <v>4925.6000000000004</v>
      </c>
      <c r="AL32" s="47">
        <f>IF(A32&lt;&gt;"",A32,"")</f>
        <v>43090</v>
      </c>
    </row>
    <row r="33" spans="1:38" ht="15.75" x14ac:dyDescent="0.25">
      <c r="A33" s="46">
        <f>IF(MONTH(A$12+ROW(A21))=MONTH(A$12),A32+1,"")</f>
        <v>43091</v>
      </c>
      <c r="B33" s="45">
        <f>IF(SUM(C32:K32,M32:AF32)+AJ32=0,B32,B32-SUM(C32:K32,M32:AF32)+AJ32)</f>
        <v>4925.6000000000004</v>
      </c>
      <c r="C33" s="58"/>
      <c r="D33" s="57"/>
      <c r="E33" s="56"/>
      <c r="F33" s="58"/>
      <c r="G33" s="57"/>
      <c r="H33" s="56"/>
      <c r="I33" s="58"/>
      <c r="J33" s="57"/>
      <c r="K33" s="56"/>
      <c r="L33" s="30">
        <f>IF(SUM(C33:K33),SUM(C33:K33),)</f>
        <v>0</v>
      </c>
      <c r="M33" s="55"/>
      <c r="N33" s="54"/>
      <c r="O33" s="53"/>
      <c r="P33" s="55"/>
      <c r="Q33" s="54"/>
      <c r="R33" s="53"/>
      <c r="S33" s="55"/>
      <c r="T33" s="54"/>
      <c r="U33" s="53"/>
      <c r="V33" s="55"/>
      <c r="W33" s="54"/>
      <c r="X33" s="53"/>
      <c r="Y33" s="55"/>
      <c r="Z33" s="54"/>
      <c r="AA33" s="53"/>
      <c r="AB33" s="55"/>
      <c r="AC33" s="54"/>
      <c r="AD33" s="53"/>
      <c r="AE33" s="52"/>
      <c r="AF33" s="51"/>
      <c r="AG33" s="38">
        <f>IF(SUM(M33:AF33),SUM(M33:AF33),)</f>
        <v>0</v>
      </c>
      <c r="AH33" s="31">
        <f>IF(SUM(L33,AG33),SUM(L33,AG33),)</f>
        <v>0</v>
      </c>
      <c r="AI33" s="50">
        <f>IF(ISERR(SUM(B33)-AH33),"",SUM(B33)-AH33)</f>
        <v>4925.6000000000004</v>
      </c>
      <c r="AJ33" s="49"/>
      <c r="AK33" s="48">
        <f>IF(ISERR(AI33+AJ33),"",AI33+AJ33)</f>
        <v>4925.6000000000004</v>
      </c>
      <c r="AL33" s="47">
        <f>IF(A33&lt;&gt;"",A33,"")</f>
        <v>43091</v>
      </c>
    </row>
    <row r="34" spans="1:38" ht="15.75" x14ac:dyDescent="0.25">
      <c r="A34" s="46">
        <f>IF(MONTH(A$12+ROW(A22))=MONTH(A$12),A33+1,"")</f>
        <v>43092</v>
      </c>
      <c r="B34" s="45">
        <f>IF(SUM(C33:K33,M33:AF33)+AJ33=0,B33,B33-SUM(C33:K33,M33:AF33)+AJ33)</f>
        <v>4925.6000000000004</v>
      </c>
      <c r="C34" s="58"/>
      <c r="D34" s="57"/>
      <c r="E34" s="56"/>
      <c r="F34" s="58"/>
      <c r="G34" s="57"/>
      <c r="H34" s="56"/>
      <c r="I34" s="58"/>
      <c r="J34" s="57"/>
      <c r="K34" s="57"/>
      <c r="L34" s="30">
        <f>IF(SUM(C34:K34),SUM(C34:K34),)</f>
        <v>0</v>
      </c>
      <c r="M34" s="55"/>
      <c r="N34" s="54"/>
      <c r="O34" s="53"/>
      <c r="P34" s="55"/>
      <c r="Q34" s="54"/>
      <c r="R34" s="53"/>
      <c r="S34" s="55"/>
      <c r="T34" s="54"/>
      <c r="U34" s="53"/>
      <c r="V34" s="55"/>
      <c r="W34" s="54"/>
      <c r="X34" s="53"/>
      <c r="Y34" s="55"/>
      <c r="Z34" s="54"/>
      <c r="AA34" s="53"/>
      <c r="AB34" s="55"/>
      <c r="AC34" s="54"/>
      <c r="AD34" s="53"/>
      <c r="AE34" s="52"/>
      <c r="AF34" s="51"/>
      <c r="AG34" s="38">
        <f>IF(SUM(M34:AF34),SUM(M34:AF34),)</f>
        <v>0</v>
      </c>
      <c r="AH34" s="31">
        <f>IF(SUM(L34,AG34),SUM(L34,AG34),)</f>
        <v>0</v>
      </c>
      <c r="AI34" s="50">
        <f>IF(ISERR(SUM(B34)-AH34),"",SUM(B34)-AH34)</f>
        <v>4925.6000000000004</v>
      </c>
      <c r="AJ34" s="49"/>
      <c r="AK34" s="48">
        <f>IF(ISERR(AI34+AJ34),"",AI34+AJ34)</f>
        <v>4925.6000000000004</v>
      </c>
      <c r="AL34" s="47">
        <f>IF(A34&lt;&gt;"",A34,"")</f>
        <v>43092</v>
      </c>
    </row>
    <row r="35" spans="1:38" ht="15.75" x14ac:dyDescent="0.25">
      <c r="A35" s="46">
        <f>IF(MONTH(A$12+ROW(A23))=MONTH(A$12),A34+1,"")</f>
        <v>43093</v>
      </c>
      <c r="B35" s="45">
        <f>IF(SUM(C34:K34,M34:AF34)+AJ34=0,B34,B34-SUM(C34:K34,M34:AF34)+AJ34)</f>
        <v>4925.6000000000004</v>
      </c>
      <c r="C35" s="58"/>
      <c r="D35" s="57"/>
      <c r="E35" s="56"/>
      <c r="F35" s="58"/>
      <c r="G35" s="57"/>
      <c r="H35" s="56"/>
      <c r="I35" s="58"/>
      <c r="J35" s="57"/>
      <c r="K35" s="56"/>
      <c r="L35" s="30">
        <f>IF(SUM(C35:K35),SUM(C35:K35),)</f>
        <v>0</v>
      </c>
      <c r="M35" s="55"/>
      <c r="N35" s="54"/>
      <c r="O35" s="53"/>
      <c r="P35" s="55"/>
      <c r="Q35" s="54"/>
      <c r="R35" s="53"/>
      <c r="S35" s="55"/>
      <c r="T35" s="54"/>
      <c r="U35" s="53"/>
      <c r="V35" s="55"/>
      <c r="W35" s="54"/>
      <c r="X35" s="53"/>
      <c r="Y35" s="55"/>
      <c r="Z35" s="54"/>
      <c r="AA35" s="53"/>
      <c r="AB35" s="55"/>
      <c r="AC35" s="54"/>
      <c r="AD35" s="53"/>
      <c r="AE35" s="52"/>
      <c r="AF35" s="51"/>
      <c r="AG35" s="38">
        <f>IF(SUM(M35:AF35),SUM(M35:AF35),)</f>
        <v>0</v>
      </c>
      <c r="AH35" s="31">
        <f>IF(SUM(L35,AG35),SUM(L35,AG35),)</f>
        <v>0</v>
      </c>
      <c r="AI35" s="50">
        <f>IF(ISERR(SUM(B35)-AH35),"",SUM(B35)-AH35)</f>
        <v>4925.6000000000004</v>
      </c>
      <c r="AJ35" s="49"/>
      <c r="AK35" s="48">
        <f>IF(ISERR(AI35+AJ35),"",AI35+AJ35)</f>
        <v>4925.6000000000004</v>
      </c>
      <c r="AL35" s="47">
        <f>IF(A35&lt;&gt;"",A35,"")</f>
        <v>43093</v>
      </c>
    </row>
    <row r="36" spans="1:38" ht="15.75" x14ac:dyDescent="0.25">
      <c r="A36" s="46">
        <f>IF(MONTH(A$12+ROW(A24))=MONTH(A$12),A35+1,"")</f>
        <v>43094</v>
      </c>
      <c r="B36" s="45">
        <f>IF(SUM(C35:K35,M35:AF35)+AJ35=0,B35,B35-SUM(C35:K35,M35:AF35)+AJ35)</f>
        <v>4925.6000000000004</v>
      </c>
      <c r="C36" s="58"/>
      <c r="D36" s="57"/>
      <c r="E36" s="56"/>
      <c r="F36" s="58"/>
      <c r="G36" s="57"/>
      <c r="H36" s="56"/>
      <c r="I36" s="58"/>
      <c r="J36" s="57"/>
      <c r="K36" s="56"/>
      <c r="L36" s="30">
        <f>IF(SUM(C36:K36),SUM(C36:K36),)</f>
        <v>0</v>
      </c>
      <c r="M36" s="55"/>
      <c r="N36" s="54"/>
      <c r="O36" s="53"/>
      <c r="P36" s="55"/>
      <c r="Q36" s="54"/>
      <c r="R36" s="53"/>
      <c r="S36" s="55"/>
      <c r="T36" s="54"/>
      <c r="U36" s="53"/>
      <c r="V36" s="55"/>
      <c r="W36" s="54"/>
      <c r="X36" s="53"/>
      <c r="Y36" s="55"/>
      <c r="Z36" s="54"/>
      <c r="AA36" s="53"/>
      <c r="AB36" s="55"/>
      <c r="AC36" s="54"/>
      <c r="AD36" s="53"/>
      <c r="AE36" s="52"/>
      <c r="AF36" s="51"/>
      <c r="AG36" s="38">
        <f>IF(SUM(M36:AF36),SUM(M36:AF36),)</f>
        <v>0</v>
      </c>
      <c r="AH36" s="31">
        <f>IF(SUM(L36,AG36),SUM(L36,AG36),)</f>
        <v>0</v>
      </c>
      <c r="AI36" s="50">
        <f>IF(ISERR(SUM(B36)-AH36),"",SUM(B36)-AH36)</f>
        <v>4925.6000000000004</v>
      </c>
      <c r="AJ36" s="49"/>
      <c r="AK36" s="48">
        <f>IF(ISERR(AI36+AJ36),"",AI36+AJ36)</f>
        <v>4925.6000000000004</v>
      </c>
      <c r="AL36" s="47">
        <f>IF(A36&lt;&gt;"",A36,"")</f>
        <v>43094</v>
      </c>
    </row>
    <row r="37" spans="1:38" ht="15.75" x14ac:dyDescent="0.25">
      <c r="A37" s="46">
        <f>IF(MONTH(A$12+ROW(A25))=MONTH(A$12),A36+1,"")</f>
        <v>43095</v>
      </c>
      <c r="B37" s="45">
        <f>IF(SUM(C36:K36,M36:AF36)+AJ36=0,B36,B36-SUM(C36:K36,M36:AF36)+AJ36)</f>
        <v>4925.6000000000004</v>
      </c>
      <c r="C37" s="58"/>
      <c r="D37" s="57"/>
      <c r="E37" s="56"/>
      <c r="F37" s="58"/>
      <c r="G37" s="57"/>
      <c r="H37" s="56"/>
      <c r="I37" s="58"/>
      <c r="J37" s="57"/>
      <c r="K37" s="56"/>
      <c r="L37" s="30">
        <f>IF(SUM(C37:K37),SUM(C37:K37),)</f>
        <v>0</v>
      </c>
      <c r="M37" s="55"/>
      <c r="N37" s="54"/>
      <c r="O37" s="53"/>
      <c r="P37" s="55"/>
      <c r="Q37" s="54"/>
      <c r="R37" s="53"/>
      <c r="S37" s="55"/>
      <c r="T37" s="54"/>
      <c r="U37" s="53"/>
      <c r="V37" s="55"/>
      <c r="W37" s="54"/>
      <c r="X37" s="53"/>
      <c r="Y37" s="55"/>
      <c r="Z37" s="54"/>
      <c r="AA37" s="53"/>
      <c r="AB37" s="55"/>
      <c r="AC37" s="54"/>
      <c r="AD37" s="53"/>
      <c r="AE37" s="52"/>
      <c r="AF37" s="51"/>
      <c r="AG37" s="38">
        <f>IF(SUM(M37:AF37),SUM(M37:AF37),)</f>
        <v>0</v>
      </c>
      <c r="AH37" s="31">
        <f>IF(SUM(L37,AG37),SUM(L37,AG37),)</f>
        <v>0</v>
      </c>
      <c r="AI37" s="50">
        <f>IF(ISERR(SUM(B37)-AH37),"",SUM(B37)-AH37)</f>
        <v>4925.6000000000004</v>
      </c>
      <c r="AJ37" s="49"/>
      <c r="AK37" s="48">
        <f>IF(ISERR(AI37+AJ37),"",AI37+AJ37)</f>
        <v>4925.6000000000004</v>
      </c>
      <c r="AL37" s="47">
        <f>IF(A37&lt;&gt;"",A37,"")</f>
        <v>43095</v>
      </c>
    </row>
    <row r="38" spans="1:38" ht="15.75" x14ac:dyDescent="0.25">
      <c r="A38" s="46">
        <f>IF(MONTH(A$12+ROW(A26))=MONTH(A$12),A37+1,"")</f>
        <v>43096</v>
      </c>
      <c r="B38" s="45">
        <f>IF(SUM(C37:K37,M37:AF37)+AJ37=0,B37,B37-SUM(C37:K37,M37:AF37)+AJ37)</f>
        <v>4925.6000000000004</v>
      </c>
      <c r="C38" s="58"/>
      <c r="D38" s="57"/>
      <c r="E38" s="57"/>
      <c r="F38" s="58"/>
      <c r="G38" s="57"/>
      <c r="H38" s="56"/>
      <c r="I38" s="58"/>
      <c r="J38" s="57"/>
      <c r="K38" s="56"/>
      <c r="L38" s="30">
        <f>IF(SUM(C38:K38),SUM(C38:K38),)</f>
        <v>0</v>
      </c>
      <c r="M38" s="55"/>
      <c r="N38" s="54"/>
      <c r="O38" s="53"/>
      <c r="P38" s="55"/>
      <c r="Q38" s="54"/>
      <c r="R38" s="53"/>
      <c r="S38" s="55"/>
      <c r="T38" s="54"/>
      <c r="U38" s="53"/>
      <c r="V38" s="55"/>
      <c r="W38" s="54"/>
      <c r="X38" s="53"/>
      <c r="Y38" s="55"/>
      <c r="Z38" s="54"/>
      <c r="AA38" s="53"/>
      <c r="AB38" s="55"/>
      <c r="AC38" s="54"/>
      <c r="AD38" s="53"/>
      <c r="AE38" s="52"/>
      <c r="AF38" s="51"/>
      <c r="AG38" s="38">
        <f>IF(SUM(M38:AF38),SUM(M38:AF38),)</f>
        <v>0</v>
      </c>
      <c r="AH38" s="31">
        <f>IF(SUM(L38,AG38),SUM(L38,AG38),)</f>
        <v>0</v>
      </c>
      <c r="AI38" s="50">
        <f>IF(ISERR(SUM(B38)-AH38),"",SUM(B38)-AH38)</f>
        <v>4925.6000000000004</v>
      </c>
      <c r="AJ38" s="49"/>
      <c r="AK38" s="48">
        <f>IF(ISERR(AI38+AJ38),"",AI38+AJ38)</f>
        <v>4925.6000000000004</v>
      </c>
      <c r="AL38" s="47">
        <f>IF(A38&lt;&gt;"",A38,"")</f>
        <v>43096</v>
      </c>
    </row>
    <row r="39" spans="1:38" ht="15.75" x14ac:dyDescent="0.25">
      <c r="A39" s="46">
        <f>IF(MONTH(A$12+ROW(A27))=MONTH(A$12),A38+1,"")</f>
        <v>43097</v>
      </c>
      <c r="B39" s="45">
        <f>IF(SUM(C38:K38,M38:AF38)+AJ38=0,B38,B38-SUM(C38:K38,M38:AF38)+AJ38)</f>
        <v>4925.6000000000004</v>
      </c>
      <c r="C39" s="58"/>
      <c r="D39" s="57"/>
      <c r="E39" s="56"/>
      <c r="F39" s="58"/>
      <c r="G39" s="57"/>
      <c r="H39" s="56"/>
      <c r="I39" s="58"/>
      <c r="J39" s="57"/>
      <c r="K39" s="56"/>
      <c r="L39" s="30">
        <f>IF(SUM(C39:K39),SUM(C39:K39),)</f>
        <v>0</v>
      </c>
      <c r="M39" s="55"/>
      <c r="N39" s="54"/>
      <c r="O39" s="53"/>
      <c r="P39" s="55"/>
      <c r="Q39" s="54"/>
      <c r="R39" s="53"/>
      <c r="S39" s="55"/>
      <c r="T39" s="54"/>
      <c r="U39" s="53"/>
      <c r="V39" s="55"/>
      <c r="W39" s="54"/>
      <c r="X39" s="53"/>
      <c r="Y39" s="55"/>
      <c r="Z39" s="54"/>
      <c r="AA39" s="53"/>
      <c r="AB39" s="55"/>
      <c r="AC39" s="54"/>
      <c r="AD39" s="53"/>
      <c r="AE39" s="52"/>
      <c r="AF39" s="51"/>
      <c r="AG39" s="38">
        <f>IF(SUM(M39:AF39),SUM(M39:AF39),)</f>
        <v>0</v>
      </c>
      <c r="AH39" s="31">
        <f>IF(SUM(L39,AG39),SUM(L39,AG39),)</f>
        <v>0</v>
      </c>
      <c r="AI39" s="50">
        <f>IF(ISERR(SUM(B39)-AH39),"",SUM(B39)-AH39)</f>
        <v>4925.6000000000004</v>
      </c>
      <c r="AJ39" s="49"/>
      <c r="AK39" s="48">
        <f>IF(ISERR(AI39+AJ39),"",AI39+AJ39)</f>
        <v>4925.6000000000004</v>
      </c>
      <c r="AL39" s="47">
        <f>IF(A39&lt;&gt;"",A39,"")</f>
        <v>43097</v>
      </c>
    </row>
    <row r="40" spans="1:38" ht="15.75" x14ac:dyDescent="0.25">
      <c r="A40" s="46">
        <f>IF(MONTH(A$12+ROW(A28))=MONTH(A$12),A39+1,"")</f>
        <v>43098</v>
      </c>
      <c r="B40" s="45">
        <f>IF(SUM(C39:K39,M39:AF39)+AJ39=0,B39,B39-SUM(C39:K39,M39:AF39)+AJ39)</f>
        <v>4925.6000000000004</v>
      </c>
      <c r="C40" s="58"/>
      <c r="D40" s="57"/>
      <c r="E40" s="56"/>
      <c r="F40" s="58"/>
      <c r="G40" s="57"/>
      <c r="H40" s="56"/>
      <c r="I40" s="58"/>
      <c r="J40" s="57"/>
      <c r="K40" s="56"/>
      <c r="L40" s="30">
        <f>IF(SUM(C40:K40),SUM(C40:K40),)</f>
        <v>0</v>
      </c>
      <c r="M40" s="55"/>
      <c r="N40" s="54"/>
      <c r="O40" s="53"/>
      <c r="P40" s="55"/>
      <c r="Q40" s="54"/>
      <c r="R40" s="53"/>
      <c r="S40" s="55"/>
      <c r="T40" s="54"/>
      <c r="U40" s="53"/>
      <c r="V40" s="55"/>
      <c r="W40" s="54"/>
      <c r="X40" s="53"/>
      <c r="Y40" s="55"/>
      <c r="Z40" s="54"/>
      <c r="AA40" s="53"/>
      <c r="AB40" s="55"/>
      <c r="AC40" s="54"/>
      <c r="AD40" s="53"/>
      <c r="AE40" s="52"/>
      <c r="AF40" s="51"/>
      <c r="AG40" s="38">
        <f>IF(SUM(M40:AF40),SUM(M40:AF40),)</f>
        <v>0</v>
      </c>
      <c r="AH40" s="31">
        <f>IF(SUM(L40,AG40),SUM(L40,AG40),)</f>
        <v>0</v>
      </c>
      <c r="AI40" s="50">
        <f>IF(ISERR(SUM(B40)-AH40),"",SUM(B40)-AH40)</f>
        <v>4925.6000000000004</v>
      </c>
      <c r="AJ40" s="49"/>
      <c r="AK40" s="48">
        <f>IF(ISERR(AI40+AJ40),"",AI40+AJ40)</f>
        <v>4925.6000000000004</v>
      </c>
      <c r="AL40" s="47">
        <f>IF(A40&lt;&gt;"",A40,"")</f>
        <v>43098</v>
      </c>
    </row>
    <row r="41" spans="1:38" ht="15.75" x14ac:dyDescent="0.25">
      <c r="A41" s="46">
        <f>IF(MONTH(A$12+ROW(A29))=MONTH(A$12),A40+1,"")</f>
        <v>43099</v>
      </c>
      <c r="B41" s="45">
        <f>IF(SUM(C40:K40,M40:AF40)+AJ40=0,B40,B40-SUM(C40:K40,M40:AF40)+AJ40)</f>
        <v>4925.6000000000004</v>
      </c>
      <c r="C41" s="58"/>
      <c r="D41" s="57"/>
      <c r="E41" s="56"/>
      <c r="F41" s="58"/>
      <c r="G41" s="57"/>
      <c r="H41" s="56"/>
      <c r="I41" s="58"/>
      <c r="J41" s="57"/>
      <c r="K41" s="56"/>
      <c r="L41" s="30">
        <f>IF(SUM(C41:K41),SUM(C41:K41),)</f>
        <v>0</v>
      </c>
      <c r="M41" s="55"/>
      <c r="N41" s="54"/>
      <c r="O41" s="53"/>
      <c r="P41" s="55"/>
      <c r="Q41" s="54"/>
      <c r="R41" s="53"/>
      <c r="S41" s="55"/>
      <c r="T41" s="54"/>
      <c r="U41" s="53"/>
      <c r="V41" s="55"/>
      <c r="W41" s="54"/>
      <c r="X41" s="53"/>
      <c r="Y41" s="55"/>
      <c r="Z41" s="54"/>
      <c r="AA41" s="53"/>
      <c r="AB41" s="55"/>
      <c r="AC41" s="54"/>
      <c r="AD41" s="53"/>
      <c r="AE41" s="52"/>
      <c r="AF41" s="51"/>
      <c r="AG41" s="38">
        <f>IF(SUM(M41:AF41),SUM(M41:AF41),)</f>
        <v>0</v>
      </c>
      <c r="AH41" s="31">
        <f>IF(SUM(L41,AG41),SUM(L41,AG41),)</f>
        <v>0</v>
      </c>
      <c r="AI41" s="50">
        <f>IF(ISERR(SUM(B41)-AH41),"",SUM(B41)-AH41)</f>
        <v>4925.6000000000004</v>
      </c>
      <c r="AJ41" s="49"/>
      <c r="AK41" s="48">
        <f>IF(ISERR(AI41+AJ41),"",AI41+AJ41)</f>
        <v>4925.6000000000004</v>
      </c>
      <c r="AL41" s="47">
        <f>IF(A41&lt;&gt;"",A41,"")</f>
        <v>43099</v>
      </c>
    </row>
    <row r="42" spans="1:38" ht="16.5" thickBot="1" x14ac:dyDescent="0.3">
      <c r="A42" s="46">
        <f>IF(MONTH(A$12+ROW(A30))=MONTH(A$12),A41+1,"")</f>
        <v>43100</v>
      </c>
      <c r="B42" s="45">
        <f>IF(SUM(C41:K41,M41:AF41)+AJ41=0,B41,B41-SUM(C41:K41,M41:AF41)+AJ41)</f>
        <v>4925.6000000000004</v>
      </c>
      <c r="C42" s="44"/>
      <c r="D42" s="43"/>
      <c r="E42" s="43"/>
      <c r="F42" s="44"/>
      <c r="G42" s="43"/>
      <c r="H42" s="43"/>
      <c r="I42" s="44"/>
      <c r="J42" s="43"/>
      <c r="K42" s="43"/>
      <c r="L42" s="30">
        <f>IF(SUM(C42:K42),SUM(C42:K42),)</f>
        <v>0</v>
      </c>
      <c r="M42" s="42"/>
      <c r="N42" s="41"/>
      <c r="O42" s="41"/>
      <c r="P42" s="42"/>
      <c r="Q42" s="41"/>
      <c r="R42" s="41"/>
      <c r="S42" s="42"/>
      <c r="T42" s="41"/>
      <c r="U42" s="41"/>
      <c r="V42" s="42"/>
      <c r="W42" s="41"/>
      <c r="X42" s="41"/>
      <c r="Y42" s="42"/>
      <c r="Z42" s="41"/>
      <c r="AA42" s="41"/>
      <c r="AB42" s="42"/>
      <c r="AC42" s="41"/>
      <c r="AD42" s="41"/>
      <c r="AE42" s="40"/>
      <c r="AF42" s="39"/>
      <c r="AG42" s="38">
        <f>IF(SUM(M42:AF42),SUM(M42:AF42),)</f>
        <v>0</v>
      </c>
      <c r="AH42" s="31">
        <f>IF(SUM(L42,AG42),SUM(L42,AG42),)</f>
        <v>0</v>
      </c>
      <c r="AI42" s="37">
        <f>IF(ISERR(SUM(B42)-AH42),"",SUM(B42)-AH42)</f>
        <v>4925.6000000000004</v>
      </c>
      <c r="AJ42" s="36"/>
      <c r="AK42" s="35">
        <f>IF(ISERR(AI42+AJ42),"",AI42+AJ42)</f>
        <v>4925.6000000000004</v>
      </c>
      <c r="AL42" s="34">
        <f>IF(A42&lt;&gt;"",A42,"")</f>
        <v>43100</v>
      </c>
    </row>
    <row r="43" spans="1:38" ht="15.75" x14ac:dyDescent="0.25">
      <c r="A43" s="33" t="s">
        <v>0</v>
      </c>
      <c r="B43" s="29">
        <f>IFERROR(INDEX(B12:B42,MATCH(,B12:B42,)-1),B42)</f>
        <v>4925.6000000000004</v>
      </c>
      <c r="C43" s="32">
        <f>IF(SUM(C12:C42),SUM(C12:C42),"")</f>
        <v>50</v>
      </c>
      <c r="D43" s="30">
        <f>IF(SUM(D12:D42),SUM(D12:D42),"")</f>
        <v>30</v>
      </c>
      <c r="E43" s="30">
        <f>IF(SUM(E12:E42),SUM(E12:E42),"")</f>
        <v>80</v>
      </c>
      <c r="F43" s="30" t="str">
        <f>IF(SUM(F12:F42),SUM(F12:F42),"")</f>
        <v/>
      </c>
      <c r="G43" s="30" t="str">
        <f>IF(SUM(G12:G42),SUM(G12:G42),"")</f>
        <v/>
      </c>
      <c r="H43" s="30">
        <f>IF(SUM(H12:H42),SUM(H12:H42),"")</f>
        <v>70</v>
      </c>
      <c r="I43" s="30" t="str">
        <f>IF(SUM(I12:I42),SUM(I12:I42),"")</f>
        <v/>
      </c>
      <c r="J43" s="30" t="str">
        <f>IF(SUM(J12:J42),SUM(J12:J42),"")</f>
        <v/>
      </c>
      <c r="K43" s="30" t="str">
        <f>IF(SUM(K12:K42),SUM(K12:K42),"")</f>
        <v/>
      </c>
      <c r="L43" s="30">
        <f>IF(SUM(C43:K43)=SUM(L12:L42),IF(SUM(L12:L42)&gt;0,SUM(L12:L42),""),"Проверь")</f>
        <v>230</v>
      </c>
      <c r="M43" s="30" t="str">
        <f>IF(SUM(M12:M42),SUM(M12:M42),"")</f>
        <v/>
      </c>
      <c r="N43" s="30" t="str">
        <f>IF(SUM(N12:N42),SUM(N12:N42),"")</f>
        <v/>
      </c>
      <c r="O43" s="30" t="str">
        <f>IF(SUM(O12:O42),SUM(O12:O42),"")</f>
        <v/>
      </c>
      <c r="P43" s="30" t="str">
        <f>IF(SUM(P12:P42),SUM(P12:P42),"")</f>
        <v/>
      </c>
      <c r="Q43" s="30" t="str">
        <f>IF(SUM(Q12:Q42),SUM(Q12:Q42),"")</f>
        <v/>
      </c>
      <c r="R43" s="30" t="str">
        <f>IF(SUM(R12:R42),SUM(R12:R42),"")</f>
        <v/>
      </c>
      <c r="S43" s="30">
        <f>IF(SUM(S12:S42),SUM(S12:S42),"")</f>
        <v>60</v>
      </c>
      <c r="T43" s="30" t="str">
        <f>IF(SUM(T12:T42),SUM(T12:T42),"")</f>
        <v/>
      </c>
      <c r="U43" s="30" t="str">
        <f>IF(SUM(U12:U42),SUM(U12:U42),"")</f>
        <v/>
      </c>
      <c r="V43" s="30" t="str">
        <f>IF(SUM(V12:V42),SUM(V12:V42),"")</f>
        <v/>
      </c>
      <c r="W43" s="30" t="str">
        <f>IF(SUM(W12:W42),SUM(W12:W42),"")</f>
        <v/>
      </c>
      <c r="X43" s="30" t="str">
        <f>IF(SUM(X12:X42),SUM(X12:X42),"")</f>
        <v/>
      </c>
      <c r="Y43" s="30" t="str">
        <f>IF(SUM(Y12:Y42),SUM(Y12:Y42),"")</f>
        <v/>
      </c>
      <c r="Z43" s="30" t="str">
        <f>IF(SUM(Z12:Z42),SUM(Z12:Z42),"")</f>
        <v/>
      </c>
      <c r="AA43" s="30" t="str">
        <f>IF(SUM(AA12:AA42),SUM(AA12:AA42),"")</f>
        <v/>
      </c>
      <c r="AB43" s="30" t="str">
        <f>IF(SUM(AB12:AB42),SUM(AB12:AB42),"")</f>
        <v/>
      </c>
      <c r="AC43" s="30" t="str">
        <f>IF(SUM(AC12:AC42),SUM(AC12:AC42),"")</f>
        <v/>
      </c>
      <c r="AD43" s="30" t="str">
        <f>IF(SUM(AD12:AD42),SUM(AD12:AD42),"")</f>
        <v/>
      </c>
      <c r="AE43" s="30" t="str">
        <f>IF(SUM(AE12:AE42),SUM(AE12:AE42),"")</f>
        <v/>
      </c>
      <c r="AF43" s="30" t="str">
        <f>IF(SUM(AF12:AF42),SUM(AF12:AF42),"")</f>
        <v/>
      </c>
      <c r="AG43" s="30">
        <f>IF(SUM(M43:AF43)=SUM(AG12:AG42),IF(SUM(AG12:AG42)&gt;0,SUM(AG12:AG42),""),"Проверь")</f>
        <v>60</v>
      </c>
      <c r="AH43" s="31">
        <f>IF(SUM(L43,AG43)=SUM(AH12:AH42),IF(SUM(AH12:AH42)&gt;0,SUM(AH12:AH42),""),"Проверь")</f>
        <v>290</v>
      </c>
      <c r="AI43" s="29">
        <f>IFERROR(INDEX(AI12:AI42,MATCH(,AI12:AI42,)-1),AI42)</f>
        <v>4925.6000000000004</v>
      </c>
      <c r="AJ43" s="30">
        <f>IF(SUM(AJ12:AJ42),SUM(AJ12:AJ42),"")</f>
        <v>2900</v>
      </c>
      <c r="AK43" s="29">
        <f>IFERROR(INDEX(AK12:AK42,MATCH(,AK12:AK42,)-1),AK42)</f>
        <v>4925.6000000000004</v>
      </c>
      <c r="AL43" s="28"/>
    </row>
    <row r="44" spans="1:38" x14ac:dyDescent="0.25">
      <c r="AH44" s="23"/>
      <c r="AI44" s="21"/>
      <c r="AJ44" s="6"/>
      <c r="AK44" s="23"/>
    </row>
    <row r="45" spans="1:38" ht="15.75" x14ac:dyDescent="0.25">
      <c r="AH45" s="26"/>
      <c r="AI45" s="26"/>
      <c r="AJ45" s="27"/>
      <c r="AK45" s="26"/>
    </row>
    <row r="48" spans="1:38" x14ac:dyDescent="0.25">
      <c r="AK48" s="25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2"/>
      <c r="B114" s="17"/>
      <c r="C114" s="17"/>
      <c r="D114" s="17"/>
      <c r="E114" s="17"/>
      <c r="F114" s="17"/>
      <c r="G114" s="2"/>
    </row>
    <row r="115" spans="1:7" x14ac:dyDescent="0.25">
      <c r="A115" s="2"/>
      <c r="B115" s="17"/>
      <c r="C115" s="17"/>
      <c r="D115" s="17"/>
      <c r="E115" s="17"/>
      <c r="F115" s="17"/>
      <c r="G115" s="2"/>
    </row>
    <row r="116" spans="1:7" x14ac:dyDescent="0.25">
      <c r="A116" s="2"/>
      <c r="B116" s="17"/>
      <c r="C116" s="17"/>
      <c r="D116" s="17"/>
      <c r="E116" s="17"/>
      <c r="F116" s="17"/>
      <c r="G116" s="24"/>
    </row>
    <row r="117" spans="1:7" x14ac:dyDescent="0.25">
      <c r="A117" s="2"/>
      <c r="B117" s="17"/>
      <c r="C117" s="17"/>
      <c r="D117" s="17"/>
      <c r="E117" s="17"/>
      <c r="F117" s="17"/>
      <c r="G117" s="2"/>
    </row>
    <row r="118" spans="1:7" x14ac:dyDescent="0.25">
      <c r="A118" s="2"/>
      <c r="B118" s="17"/>
      <c r="C118" s="17"/>
      <c r="D118" s="17"/>
      <c r="E118" s="17"/>
      <c r="F118" s="17"/>
      <c r="G118" s="2"/>
    </row>
    <row r="119" spans="1:7" x14ac:dyDescent="0.25">
      <c r="A119" s="2"/>
      <c r="B119" s="16"/>
      <c r="C119" s="15"/>
      <c r="D119" s="21"/>
      <c r="E119" s="14"/>
      <c r="F119" s="23"/>
      <c r="G119" s="2"/>
    </row>
    <row r="120" spans="1:7" x14ac:dyDescent="0.25">
      <c r="A120" s="2"/>
      <c r="B120" s="16"/>
      <c r="C120" s="15"/>
      <c r="D120" s="21"/>
      <c r="E120" s="14"/>
      <c r="F120" s="23"/>
      <c r="G120" s="2"/>
    </row>
    <row r="121" spans="1:7" x14ac:dyDescent="0.25">
      <c r="A121" s="2"/>
      <c r="B121" s="16"/>
      <c r="C121" s="15"/>
      <c r="D121" s="21"/>
      <c r="E121" s="14"/>
      <c r="F121" s="23"/>
      <c r="G121" s="2"/>
    </row>
    <row r="122" spans="1:7" x14ac:dyDescent="0.25">
      <c r="A122" s="2"/>
      <c r="B122" s="16"/>
      <c r="C122" s="15"/>
      <c r="D122" s="21"/>
      <c r="E122" s="14"/>
      <c r="F122" s="23"/>
      <c r="G122" s="2"/>
    </row>
    <row r="123" spans="1:7" x14ac:dyDescent="0.25">
      <c r="A123" s="2"/>
      <c r="B123" s="16"/>
      <c r="C123" s="15"/>
      <c r="D123" s="21"/>
      <c r="E123" s="14"/>
      <c r="F123" s="23"/>
      <c r="G123" s="2"/>
    </row>
    <row r="124" spans="1:7" x14ac:dyDescent="0.25">
      <c r="A124" s="2"/>
      <c r="B124" s="16"/>
      <c r="C124" s="15"/>
      <c r="D124" s="21"/>
      <c r="E124" s="14"/>
      <c r="F124" s="23"/>
      <c r="G124" s="2"/>
    </row>
    <row r="125" spans="1:7" x14ac:dyDescent="0.25">
      <c r="A125" s="2"/>
      <c r="B125" s="16"/>
      <c r="C125" s="15"/>
      <c r="D125" s="21"/>
      <c r="E125" s="14"/>
      <c r="F125" s="23"/>
      <c r="G125" s="2"/>
    </row>
    <row r="126" spans="1:7" x14ac:dyDescent="0.25">
      <c r="A126" s="2"/>
      <c r="B126" s="16"/>
      <c r="C126" s="15"/>
      <c r="D126" s="21"/>
      <c r="E126" s="14"/>
      <c r="F126" s="23"/>
      <c r="G126" s="2"/>
    </row>
    <row r="127" spans="1:7" x14ac:dyDescent="0.25">
      <c r="A127" s="2"/>
      <c r="B127" s="16"/>
      <c r="C127" s="15"/>
      <c r="D127" s="21"/>
      <c r="E127" s="14"/>
      <c r="F127" s="23"/>
      <c r="G127" s="2"/>
    </row>
    <row r="128" spans="1:7" x14ac:dyDescent="0.25">
      <c r="A128" s="2"/>
      <c r="B128" s="16"/>
      <c r="C128" s="15"/>
      <c r="D128" s="21"/>
      <c r="E128" s="14"/>
      <c r="F128" s="23"/>
      <c r="G128" s="2"/>
    </row>
    <row r="129" spans="1:7" x14ac:dyDescent="0.25">
      <c r="A129" s="2"/>
      <c r="B129" s="16"/>
      <c r="C129" s="15"/>
      <c r="D129" s="21"/>
      <c r="E129" s="14"/>
      <c r="F129" s="23"/>
      <c r="G129" s="2"/>
    </row>
    <row r="130" spans="1:7" x14ac:dyDescent="0.25">
      <c r="A130" s="2"/>
      <c r="B130" s="16"/>
      <c r="C130" s="15"/>
      <c r="D130" s="21"/>
      <c r="E130" s="14"/>
      <c r="F130" s="23"/>
      <c r="G130" s="2"/>
    </row>
    <row r="131" spans="1:7" x14ac:dyDescent="0.25">
      <c r="A131" s="2"/>
      <c r="B131" s="16"/>
      <c r="C131" s="15"/>
      <c r="D131" s="21"/>
      <c r="E131" s="14"/>
      <c r="F131" s="23"/>
      <c r="G131" s="2"/>
    </row>
    <row r="132" spans="1:7" x14ac:dyDescent="0.25">
      <c r="A132" s="2"/>
      <c r="B132" s="16"/>
      <c r="C132" s="15"/>
      <c r="D132" s="21"/>
      <c r="E132" s="14"/>
      <c r="F132" s="23"/>
      <c r="G132" s="2"/>
    </row>
    <row r="133" spans="1:7" x14ac:dyDescent="0.25">
      <c r="A133" s="2"/>
      <c r="B133" s="16"/>
      <c r="C133" s="15"/>
      <c r="D133" s="21"/>
      <c r="E133" s="14"/>
      <c r="F133" s="23"/>
      <c r="G133" s="2"/>
    </row>
    <row r="134" spans="1:7" x14ac:dyDescent="0.25">
      <c r="A134" s="2"/>
      <c r="B134" s="16"/>
      <c r="C134" s="15"/>
      <c r="D134" s="21"/>
      <c r="E134" s="14"/>
      <c r="F134" s="23"/>
      <c r="G134" s="2"/>
    </row>
    <row r="135" spans="1:7" x14ac:dyDescent="0.25">
      <c r="A135" s="2"/>
      <c r="B135" s="16"/>
      <c r="C135" s="15"/>
      <c r="D135" s="21"/>
      <c r="E135" s="14"/>
      <c r="F135" s="23"/>
      <c r="G135" s="2"/>
    </row>
    <row r="136" spans="1:7" x14ac:dyDescent="0.25">
      <c r="A136" s="2"/>
      <c r="B136" s="16"/>
      <c r="C136" s="15"/>
      <c r="D136" s="21"/>
      <c r="E136" s="14"/>
      <c r="F136" s="23"/>
      <c r="G136" s="2"/>
    </row>
    <row r="137" spans="1:7" x14ac:dyDescent="0.25">
      <c r="A137" s="2"/>
      <c r="B137" s="16"/>
      <c r="C137" s="15"/>
      <c r="D137" s="21"/>
      <c r="E137" s="14"/>
      <c r="F137" s="23"/>
      <c r="G137" s="2"/>
    </row>
    <row r="138" spans="1:7" x14ac:dyDescent="0.25">
      <c r="A138" s="2"/>
      <c r="B138" s="16"/>
      <c r="C138" s="15"/>
      <c r="D138" s="21"/>
      <c r="E138" s="14"/>
      <c r="F138" s="23"/>
      <c r="G138" s="2"/>
    </row>
    <row r="139" spans="1:7" x14ac:dyDescent="0.25">
      <c r="A139" s="2"/>
      <c r="B139" s="16"/>
      <c r="C139" s="15"/>
      <c r="D139" s="21"/>
      <c r="E139" s="14"/>
      <c r="F139" s="23"/>
      <c r="G139" s="2"/>
    </row>
    <row r="140" spans="1:7" x14ac:dyDescent="0.25">
      <c r="A140" s="2"/>
      <c r="B140" s="16"/>
      <c r="C140" s="15"/>
      <c r="D140" s="21"/>
      <c r="E140" s="14"/>
      <c r="F140" s="23"/>
      <c r="G140" s="2"/>
    </row>
    <row r="141" spans="1:7" x14ac:dyDescent="0.25">
      <c r="A141" s="2"/>
      <c r="B141" s="16"/>
      <c r="C141" s="15"/>
      <c r="D141" s="21"/>
      <c r="E141" s="14"/>
      <c r="F141" s="23"/>
      <c r="G141" s="2"/>
    </row>
    <row r="142" spans="1:7" x14ac:dyDescent="0.25">
      <c r="A142" s="2"/>
      <c r="B142" s="16"/>
      <c r="C142" s="15"/>
      <c r="D142" s="21"/>
      <c r="E142" s="14"/>
      <c r="F142" s="23"/>
      <c r="G142" s="2"/>
    </row>
    <row r="143" spans="1:7" x14ac:dyDescent="0.25">
      <c r="A143" s="2"/>
      <c r="B143" s="16"/>
      <c r="C143" s="15"/>
      <c r="D143" s="21"/>
      <c r="E143" s="14"/>
      <c r="F143" s="23"/>
      <c r="G143" s="2"/>
    </row>
    <row r="144" spans="1:7" x14ac:dyDescent="0.25">
      <c r="A144" s="2"/>
      <c r="B144" s="16"/>
      <c r="C144" s="15"/>
      <c r="D144" s="21"/>
      <c r="E144" s="14"/>
      <c r="F144" s="23"/>
      <c r="G144" s="2"/>
    </row>
    <row r="145" spans="1:7" x14ac:dyDescent="0.25">
      <c r="A145" s="2"/>
      <c r="B145" s="16"/>
      <c r="C145" s="15"/>
      <c r="D145" s="21"/>
      <c r="E145" s="14"/>
      <c r="F145" s="23"/>
      <c r="G145" s="2"/>
    </row>
    <row r="146" spans="1:7" x14ac:dyDescent="0.25">
      <c r="A146" s="2"/>
      <c r="B146" s="16"/>
      <c r="C146" s="15"/>
      <c r="D146" s="21"/>
      <c r="E146" s="14"/>
      <c r="F146" s="23"/>
      <c r="G146" s="2"/>
    </row>
    <row r="147" spans="1:7" x14ac:dyDescent="0.25">
      <c r="A147" s="2"/>
      <c r="B147" s="16"/>
      <c r="C147" s="15"/>
      <c r="D147" s="21"/>
      <c r="E147" s="14"/>
      <c r="F147" s="23"/>
      <c r="G147" s="2"/>
    </row>
    <row r="148" spans="1:7" x14ac:dyDescent="0.25">
      <c r="A148" s="2"/>
      <c r="B148" s="16"/>
      <c r="C148" s="15"/>
      <c r="D148" s="21"/>
      <c r="E148" s="14"/>
      <c r="F148" s="23"/>
      <c r="G148" s="2"/>
    </row>
    <row r="149" spans="1:7" x14ac:dyDescent="0.25">
      <c r="A149" s="2"/>
      <c r="B149" s="16"/>
      <c r="C149" s="15"/>
      <c r="D149" s="21"/>
      <c r="E149" s="14"/>
      <c r="F149" s="23"/>
      <c r="G149" s="2"/>
    </row>
    <row r="150" spans="1:7" x14ac:dyDescent="0.25">
      <c r="A150" s="2"/>
      <c r="B150" s="16"/>
      <c r="C150" s="15"/>
      <c r="D150" s="21"/>
      <c r="E150" s="14"/>
      <c r="F150" s="23"/>
      <c r="G150" s="2"/>
    </row>
    <row r="151" spans="1:7" x14ac:dyDescent="0.25">
      <c r="A151" s="2"/>
      <c r="B151" s="16"/>
      <c r="C151" s="15"/>
      <c r="D151" s="21"/>
      <c r="E151" s="14"/>
      <c r="F151" s="23"/>
      <c r="G151" s="2"/>
    </row>
    <row r="152" spans="1:7" x14ac:dyDescent="0.25">
      <c r="A152" s="2"/>
      <c r="B152" s="16"/>
      <c r="C152" s="15"/>
      <c r="D152" s="21"/>
      <c r="E152" s="14"/>
      <c r="F152" s="23"/>
      <c r="G152" s="2"/>
    </row>
    <row r="153" spans="1:7" x14ac:dyDescent="0.25">
      <c r="A153" s="2"/>
      <c r="B153" s="16"/>
      <c r="C153" s="15"/>
      <c r="D153" s="21"/>
      <c r="E153" s="14"/>
      <c r="F153" s="23"/>
      <c r="G153" s="2"/>
    </row>
    <row r="154" spans="1:7" x14ac:dyDescent="0.25">
      <c r="A154" s="2"/>
      <c r="B154" s="16"/>
      <c r="C154" s="15"/>
      <c r="D154" s="21"/>
      <c r="E154" s="14"/>
      <c r="F154" s="23"/>
      <c r="G154" s="2"/>
    </row>
    <row r="155" spans="1:7" x14ac:dyDescent="0.25">
      <c r="A155" s="2"/>
      <c r="B155" s="16"/>
      <c r="C155" s="15"/>
      <c r="D155" s="21"/>
      <c r="E155" s="14"/>
      <c r="F155" s="23"/>
      <c r="G155" s="2"/>
    </row>
    <row r="156" spans="1:7" x14ac:dyDescent="0.25">
      <c r="A156" s="2"/>
      <c r="B156" s="16"/>
      <c r="C156" s="15"/>
      <c r="D156" s="21"/>
      <c r="E156" s="14"/>
      <c r="F156" s="23"/>
      <c r="G156" s="2"/>
    </row>
    <row r="157" spans="1:7" x14ac:dyDescent="0.25">
      <c r="A157" s="2"/>
      <c r="B157" s="16"/>
      <c r="C157" s="15"/>
      <c r="D157" s="21"/>
      <c r="E157" s="14"/>
      <c r="F157" s="23"/>
      <c r="G157" s="2"/>
    </row>
    <row r="158" spans="1:7" x14ac:dyDescent="0.25">
      <c r="A158" s="2"/>
      <c r="B158" s="16"/>
      <c r="C158" s="15"/>
      <c r="D158" s="21"/>
      <c r="E158" s="14"/>
      <c r="F158" s="23"/>
      <c r="G158" s="2"/>
    </row>
    <row r="159" spans="1:7" x14ac:dyDescent="0.25">
      <c r="A159" s="2"/>
      <c r="B159" s="16"/>
      <c r="C159" s="15"/>
      <c r="D159" s="21"/>
      <c r="E159" s="14"/>
      <c r="F159" s="23"/>
      <c r="G159" s="2"/>
    </row>
    <row r="160" spans="1:7" x14ac:dyDescent="0.25">
      <c r="A160" s="2"/>
      <c r="B160" s="17"/>
      <c r="C160" s="22"/>
      <c r="D160" s="21"/>
      <c r="E160" s="21"/>
      <c r="F160" s="21"/>
      <c r="G160" s="2"/>
    </row>
    <row r="161" spans="1:7" ht="15.75" x14ac:dyDescent="0.25">
      <c r="A161" s="2"/>
      <c r="B161" s="20"/>
      <c r="C161" s="5"/>
      <c r="D161" s="3"/>
      <c r="E161" s="19"/>
      <c r="F161" s="3"/>
      <c r="G161" s="2"/>
    </row>
    <row r="162" spans="1:7" ht="15.75" x14ac:dyDescent="0.25">
      <c r="A162" s="2"/>
      <c r="B162" s="5"/>
      <c r="C162" s="2"/>
      <c r="D162" s="2"/>
      <c r="E162" s="18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ht="21" x14ac:dyDescent="0.3">
      <c r="A164" s="11"/>
      <c r="B164" s="2"/>
      <c r="C164" s="2"/>
      <c r="D164" s="2"/>
      <c r="E164" s="2"/>
      <c r="F164" s="2"/>
      <c r="G164" s="2"/>
    </row>
    <row r="165" spans="1:7" ht="21" x14ac:dyDescent="0.3">
      <c r="A165" s="11"/>
      <c r="B165" s="2"/>
      <c r="C165" s="2"/>
      <c r="D165" s="2"/>
      <c r="E165" s="2"/>
      <c r="F165" s="2"/>
      <c r="G165" s="2"/>
    </row>
    <row r="166" spans="1:7" ht="21" x14ac:dyDescent="0.3">
      <c r="A166" s="2"/>
      <c r="B166" s="7"/>
      <c r="C166" s="8"/>
      <c r="D166" s="7"/>
      <c r="E166" s="10"/>
      <c r="F166" s="9"/>
      <c r="G166" s="9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17"/>
      <c r="C168" s="17"/>
      <c r="D168" s="17"/>
      <c r="E168" s="17"/>
      <c r="F168" s="17"/>
      <c r="G168" s="2"/>
    </row>
    <row r="169" spans="1:7" x14ac:dyDescent="0.25">
      <c r="A169" s="2"/>
      <c r="B169" s="17"/>
      <c r="C169" s="17"/>
      <c r="D169" s="17"/>
      <c r="E169" s="17"/>
      <c r="F169" s="17"/>
      <c r="G169" s="2"/>
    </row>
    <row r="170" spans="1:7" x14ac:dyDescent="0.25">
      <c r="A170" s="2"/>
      <c r="B170" s="17"/>
      <c r="C170" s="17"/>
      <c r="D170" s="17"/>
      <c r="E170" s="17"/>
      <c r="F170" s="17"/>
      <c r="G170" s="2"/>
    </row>
    <row r="171" spans="1:7" x14ac:dyDescent="0.25">
      <c r="A171" s="2"/>
      <c r="B171" s="17"/>
      <c r="C171" s="17"/>
      <c r="D171" s="17"/>
      <c r="E171" s="17"/>
      <c r="F171" s="17"/>
      <c r="G171" s="2"/>
    </row>
    <row r="172" spans="1:7" x14ac:dyDescent="0.25">
      <c r="A172" s="2"/>
      <c r="B172" s="17"/>
      <c r="C172" s="17"/>
      <c r="D172" s="17"/>
      <c r="E172" s="17"/>
      <c r="F172" s="2"/>
      <c r="G172" s="2"/>
    </row>
    <row r="173" spans="1:7" x14ac:dyDescent="0.25">
      <c r="A173" s="2"/>
      <c r="B173" s="16"/>
      <c r="C173" s="15"/>
      <c r="D173" s="14"/>
      <c r="E173" s="14"/>
      <c r="F173" s="14"/>
      <c r="G173" s="2"/>
    </row>
    <row r="174" spans="1:7" x14ac:dyDescent="0.25">
      <c r="A174" s="2"/>
      <c r="B174" s="16"/>
      <c r="C174" s="15"/>
      <c r="D174" s="14"/>
      <c r="E174" s="14"/>
      <c r="F174" s="14"/>
      <c r="G174" s="2"/>
    </row>
    <row r="175" spans="1:7" x14ac:dyDescent="0.25">
      <c r="A175" s="2"/>
      <c r="B175" s="16"/>
      <c r="C175" s="15"/>
      <c r="D175" s="14"/>
      <c r="E175" s="14"/>
      <c r="F175" s="14"/>
      <c r="G175" s="2"/>
    </row>
    <row r="176" spans="1:7" x14ac:dyDescent="0.25">
      <c r="A176" s="2"/>
      <c r="B176" s="16"/>
      <c r="C176" s="15"/>
      <c r="D176" s="14"/>
      <c r="E176" s="14"/>
      <c r="F176" s="14"/>
      <c r="G176" s="2"/>
    </row>
    <row r="177" spans="1:7" ht="15.75" x14ac:dyDescent="0.25">
      <c r="A177" s="2"/>
      <c r="B177" s="13"/>
      <c r="C177" s="5"/>
      <c r="D177" s="12"/>
      <c r="E177" s="12"/>
      <c r="F177" s="1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ht="21" x14ac:dyDescent="0.3">
      <c r="A180" s="11"/>
      <c r="B180" s="2"/>
      <c r="C180" s="2"/>
      <c r="D180" s="2"/>
      <c r="E180" s="2"/>
      <c r="F180" s="2"/>
      <c r="G180" s="2"/>
    </row>
    <row r="181" spans="1:7" ht="21" x14ac:dyDescent="0.3">
      <c r="A181" s="11"/>
      <c r="B181" s="2"/>
      <c r="C181" s="2"/>
      <c r="D181" s="2"/>
      <c r="E181" s="2"/>
      <c r="F181" s="2"/>
      <c r="G181" s="2"/>
    </row>
    <row r="182" spans="1:7" ht="21" x14ac:dyDescent="0.3">
      <c r="A182" s="11"/>
      <c r="B182" s="2"/>
      <c r="C182" s="8"/>
      <c r="D182" s="7"/>
      <c r="E182" s="10"/>
      <c r="F182" s="9"/>
      <c r="G182" s="9"/>
    </row>
    <row r="183" spans="1:7" ht="21" x14ac:dyDescent="0.3">
      <c r="A183" s="2"/>
      <c r="B183" s="7"/>
      <c r="C183" s="8"/>
      <c r="D183" s="7"/>
      <c r="E183" s="2"/>
      <c r="F183" s="2"/>
      <c r="G183" s="2"/>
    </row>
    <row r="184" spans="1:7" x14ac:dyDescent="0.25">
      <c r="A184" s="2"/>
      <c r="B184" s="2"/>
      <c r="C184" s="2"/>
      <c r="D184" s="2"/>
      <c r="E184" s="6"/>
      <c r="F184" s="2"/>
      <c r="G184" s="2"/>
    </row>
    <row r="185" spans="1:7" x14ac:dyDescent="0.25">
      <c r="A185" s="2"/>
      <c r="B185" s="2"/>
      <c r="C185" s="2"/>
      <c r="D185" s="2"/>
      <c r="E185" s="6"/>
      <c r="F185" s="2"/>
      <c r="G185" s="2"/>
    </row>
    <row r="186" spans="1:7" x14ac:dyDescent="0.25">
      <c r="A186" s="2"/>
      <c r="B186" s="2"/>
      <c r="C186" s="2"/>
      <c r="D186" s="2"/>
      <c r="E186" s="6"/>
      <c r="F186" s="2"/>
      <c r="G186" s="2"/>
    </row>
    <row r="187" spans="1:7" ht="15.75" x14ac:dyDescent="0.25">
      <c r="A187" s="2"/>
      <c r="B187" s="2"/>
      <c r="C187" s="5"/>
      <c r="D187" s="4"/>
      <c r="E187" s="3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</sheetData>
  <conditionalFormatting sqref="A12:A42">
    <cfRule type="expression" dxfId="2" priority="3">
      <formula>(WEEKDAY($A12,2)&gt;5)*($A12&lt;&gt;"")</formula>
    </cfRule>
  </conditionalFormatting>
  <conditionalFormatting sqref="AL12:AL42">
    <cfRule type="expression" dxfId="1" priority="2">
      <formula>(WEEKDAY($A12,2)&gt;5)*($A12&lt;&gt;"")</formula>
    </cfRule>
  </conditionalFormatting>
  <conditionalFormatting sqref="B13:B42">
    <cfRule type="expression" dxfId="0" priority="1">
      <formula>AND($C12:$K12="",$M12:$AF12="")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2017-12-18T15:22:20Z</dcterms:created>
  <dcterms:modified xsi:type="dcterms:W3CDTF">2017-12-18T15:22:59Z</dcterms:modified>
</cp:coreProperties>
</file>