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bookViews>
    <workbookView xWindow="0" yWindow="0" windowWidth="28800" windowHeight="12135"/>
  </bookViews>
  <sheets>
    <sheet name="1.После чисел текст=СуНет Суммы" sheetId="7" r:id="rId1"/>
  </sheets>
  <calcPr calcId="152511"/>
</workbook>
</file>

<file path=xl/calcChain.xml><?xml version="1.0" encoding="utf-8"?>
<calcChain xmlns="http://schemas.openxmlformats.org/spreadsheetml/2006/main">
  <c r="J59" i="7" l="1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10" i="7"/>
  <c r="A59" i="7" l="1"/>
</calcChain>
</file>

<file path=xl/comments1.xml><?xml version="1.0" encoding="utf-8"?>
<comments xmlns="http://schemas.openxmlformats.org/spreadsheetml/2006/main">
  <authors>
    <author>Admin</author>
  </authors>
  <commentList>
    <comment ref="J59" authorId="0" shape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Нужна формула для этой ячейки суммы значений в этом столбце</t>
        </r>
      </text>
    </comment>
  </commentList>
</comments>
</file>

<file path=xl/sharedStrings.xml><?xml version="1.0" encoding="utf-8"?>
<sst xmlns="http://schemas.openxmlformats.org/spreadsheetml/2006/main" count="94" uniqueCount="63">
  <si>
    <t>60 км.</t>
  </si>
  <si>
    <t>20 км.</t>
  </si>
  <si>
    <t>150 км.</t>
  </si>
  <si>
    <t>8 годин</t>
  </si>
  <si>
    <t>54 км.</t>
  </si>
  <si>
    <t>53 км.</t>
  </si>
  <si>
    <t>32 км.</t>
  </si>
  <si>
    <t>84 км.</t>
  </si>
  <si>
    <t>240 км</t>
  </si>
  <si>
    <t>342 км.</t>
  </si>
  <si>
    <t>Х</t>
  </si>
  <si>
    <t>30 км.</t>
  </si>
  <si>
    <t>42 км.</t>
  </si>
  <si>
    <t>26 км.</t>
  </si>
  <si>
    <t xml:space="preserve">Журнал реестрации товарно-транспортных накладных </t>
  </si>
  <si>
    <t>Всего</t>
  </si>
  <si>
    <t>Цена</t>
  </si>
  <si>
    <t>Стоимость</t>
  </si>
  <si>
    <t>рублей</t>
  </si>
  <si>
    <t>14.00 руб. / км.</t>
  </si>
  <si>
    <t>18.00 руб.  / км.</t>
  </si>
  <si>
    <t>700.00 руб.  / год</t>
  </si>
  <si>
    <t>21.20 руб.  / км.</t>
  </si>
  <si>
    <t xml:space="preserve">278.71 руб.  / год. </t>
  </si>
  <si>
    <t>456.31 руб.  / год.</t>
  </si>
  <si>
    <t>16.53 руб.  / км.</t>
  </si>
  <si>
    <t>456.31 руб. . / км.</t>
  </si>
  <si>
    <t>456.31 / руб.  / км.</t>
  </si>
  <si>
    <t>220.00 / руб.  / год.</t>
  </si>
  <si>
    <t>486.15 руб.  / год.</t>
  </si>
  <si>
    <t>27.09 руб.  / км.</t>
  </si>
  <si>
    <t>27.09 руб. / км.</t>
  </si>
  <si>
    <t>700.00 руб.  / год.</t>
  </si>
  <si>
    <t>385.11 руб.  / км.</t>
  </si>
  <si>
    <t>220.00 руб.  / год.</t>
  </si>
  <si>
    <t>27.80 руб.  / км.</t>
  </si>
  <si>
    <t>385.11 руб.  / год.</t>
  </si>
  <si>
    <t>525.00 руб.  / год.</t>
  </si>
  <si>
    <t>220 руб.  / год.</t>
  </si>
  <si>
    <t>27.09 руб.  /км.</t>
  </si>
  <si>
    <t>600 руб.  / год.</t>
  </si>
  <si>
    <t>2 час.</t>
  </si>
  <si>
    <t>4.923 час.</t>
  </si>
  <si>
    <t>8 час.</t>
  </si>
  <si>
    <t>107 час.</t>
  </si>
  <si>
    <t>16 час.</t>
  </si>
  <si>
    <t>5 час.</t>
  </si>
  <si>
    <t>14 час.</t>
  </si>
  <si>
    <t>12 час.</t>
  </si>
  <si>
    <t>82 час.</t>
  </si>
  <si>
    <t>112 час.</t>
  </si>
  <si>
    <t>34 час.</t>
  </si>
  <si>
    <t>147 час.</t>
  </si>
  <si>
    <t>10 час.</t>
  </si>
  <si>
    <t>20 час.</t>
  </si>
  <si>
    <t>42 час.</t>
  </si>
  <si>
    <t>47 час.</t>
  </si>
  <si>
    <t>Отработано</t>
  </si>
  <si>
    <t>Количество</t>
  </si>
  <si>
    <t>часов</t>
  </si>
  <si>
    <t>или</t>
  </si>
  <si>
    <t>километров</t>
  </si>
  <si>
    <t>4 час.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</si>
</sst>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[$-419]d\ mmm\ yy;@"/>
    <numFmt numFmtId="167" formatCode="#,###_ \р\у\б/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12"/>
      <name val="Arial Cyr"/>
      <charset val="204"/>
    </font>
    <font>
      <sz val="11"/>
      <color rgb="FF0033CC"/>
      <name val="Calibri"/>
      <family val="2"/>
      <charset val="204"/>
      <scheme val="minor"/>
    </font>
    <font>
      <sz val="11"/>
      <color rgb="FF0033CC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indexed="12"/>
      <name val="Arial Cyr"/>
      <charset val="204"/>
    </font>
    <font>
      <sz val="12"/>
      <color rgb="FF0033CC"/>
      <name val="Arial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1"/>
      <color rgb="FF0033CC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4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65" fontId="3" fillId="3" borderId="4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5" fontId="3" fillId="3" borderId="1" xfId="0" applyNumberFormat="1" applyFont="1" applyFill="1" applyBorder="1" applyAlignment="1" applyProtection="1">
      <alignment horizontal="left"/>
      <protection locked="0"/>
    </xf>
    <xf numFmtId="0" fontId="0" fillId="0" borderId="4" xfId="0" applyBorder="1"/>
    <xf numFmtId="0" fontId="0" fillId="0" borderId="0" xfId="0" applyProtection="1"/>
    <xf numFmtId="0" fontId="2" fillId="0" borderId="0" xfId="1" applyFont="1" applyProtection="1"/>
    <xf numFmtId="0" fontId="2" fillId="0" borderId="0" xfId="1" applyFont="1" applyAlignment="1" applyProtection="1">
      <alignment horizontal="right"/>
    </xf>
    <xf numFmtId="164" fontId="6" fillId="0" borderId="0" xfId="1" applyNumberFormat="1" applyFont="1" applyProtection="1"/>
    <xf numFmtId="164" fontId="7" fillId="0" borderId="0" xfId="0" applyNumberFormat="1" applyFont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6" xfId="0" applyBorder="1" applyProtection="1"/>
    <xf numFmtId="0" fontId="0" fillId="0" borderId="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5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8" fillId="0" borderId="4" xfId="0" applyFont="1" applyBorder="1"/>
    <xf numFmtId="0" fontId="0" fillId="0" borderId="0" xfId="0" applyBorder="1" applyProtection="1"/>
    <xf numFmtId="0" fontId="8" fillId="0" borderId="4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left"/>
    </xf>
    <xf numFmtId="3" fontId="9" fillId="0" borderId="12" xfId="0" applyNumberFormat="1" applyFont="1" applyBorder="1" applyAlignment="1" applyProtection="1">
      <alignment horizontal="center"/>
    </xf>
    <xf numFmtId="0" fontId="0" fillId="0" borderId="5" xfId="0" applyBorder="1"/>
    <xf numFmtId="0" fontId="0" fillId="0" borderId="0" xfId="0" applyAlignment="1" applyProtection="1">
      <alignment horizontal="center"/>
    </xf>
    <xf numFmtId="164" fontId="3" fillId="0" borderId="1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 applyProtection="1"/>
    <xf numFmtId="0" fontId="5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67" fontId="4" fillId="2" borderId="4" xfId="1" applyNumberFormat="1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0"/>
  <sheetViews>
    <sheetView tabSelected="1" topLeftCell="E34" workbookViewId="0">
      <selection activeCell="J16" sqref="J16"/>
    </sheetView>
  </sheetViews>
  <sheetFormatPr defaultRowHeight="15" x14ac:dyDescent="0.25"/>
  <cols>
    <col min="1" max="1" width="9.140625" style="17"/>
    <col min="2" max="2" width="18.140625" style="17" bestFit="1" customWidth="1"/>
    <col min="3" max="3" width="17.5703125" style="17" customWidth="1"/>
    <col min="4" max="4" width="19.85546875" style="17" customWidth="1"/>
    <col min="5" max="5" width="28" style="17" customWidth="1"/>
    <col min="6" max="6" width="17.28515625" style="17" customWidth="1"/>
    <col min="7" max="7" width="21.5703125" style="17" customWidth="1"/>
    <col min="8" max="8" width="12.42578125" style="17" customWidth="1"/>
    <col min="9" max="9" width="16.28515625" style="17" customWidth="1"/>
    <col min="10" max="10" width="16" style="17" bestFit="1" customWidth="1"/>
    <col min="11" max="16384" width="9.140625" style="17"/>
  </cols>
  <sheetData>
    <row r="1" spans="1:11" ht="18" x14ac:dyDescent="0.25">
      <c r="E1" s="18" t="s">
        <v>14</v>
      </c>
    </row>
    <row r="2" spans="1:11" ht="18" x14ac:dyDescent="0.25">
      <c r="E2" s="18"/>
    </row>
    <row r="3" spans="1:11" ht="18" x14ac:dyDescent="0.25">
      <c r="E3" s="19"/>
      <c r="F3" s="20"/>
      <c r="G3" s="21"/>
    </row>
    <row r="4" spans="1:1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54"/>
    </row>
    <row r="5" spans="1:11" x14ac:dyDescent="0.25">
      <c r="A5" s="23"/>
      <c r="B5" s="2"/>
      <c r="C5" s="23"/>
      <c r="D5" s="23"/>
      <c r="E5" s="23"/>
      <c r="F5" s="23"/>
      <c r="G5" s="23"/>
      <c r="H5" s="23" t="s">
        <v>57</v>
      </c>
      <c r="I5" s="24"/>
      <c r="J5" s="22"/>
      <c r="K5" s="55"/>
    </row>
    <row r="6" spans="1:11" x14ac:dyDescent="0.25">
      <c r="A6" s="25"/>
      <c r="B6" s="1"/>
      <c r="C6" s="25"/>
      <c r="D6" s="25"/>
      <c r="E6" s="25"/>
      <c r="F6" s="25"/>
      <c r="G6" s="25"/>
      <c r="H6" s="25" t="s">
        <v>58</v>
      </c>
      <c r="I6" s="26" t="s">
        <v>16</v>
      </c>
      <c r="J6" s="25" t="s">
        <v>17</v>
      </c>
      <c r="K6" s="55"/>
    </row>
    <row r="7" spans="1:11" x14ac:dyDescent="0.25">
      <c r="A7" s="25"/>
      <c r="B7" s="1"/>
      <c r="C7" s="25"/>
      <c r="D7" s="25"/>
      <c r="E7" s="25"/>
      <c r="F7" s="25"/>
      <c r="G7" s="25"/>
      <c r="H7" s="25" t="s">
        <v>59</v>
      </c>
      <c r="I7" s="26" t="s">
        <v>18</v>
      </c>
      <c r="J7" s="25" t="s">
        <v>18</v>
      </c>
      <c r="K7" s="55"/>
    </row>
    <row r="8" spans="1:11" x14ac:dyDescent="0.25">
      <c r="A8" s="25"/>
      <c r="B8" s="1"/>
      <c r="C8" s="25"/>
      <c r="D8" s="25"/>
      <c r="E8" s="34"/>
      <c r="F8" s="25"/>
      <c r="G8" s="25"/>
      <c r="H8" s="25" t="s">
        <v>60</v>
      </c>
      <c r="I8" s="26"/>
      <c r="J8" s="25"/>
      <c r="K8" s="55"/>
    </row>
    <row r="9" spans="1:11" ht="15.75" thickBot="1" x14ac:dyDescent="0.3">
      <c r="A9" s="27"/>
      <c r="B9" s="47"/>
      <c r="C9" s="27"/>
      <c r="D9" s="27"/>
      <c r="E9" s="27"/>
      <c r="F9" s="27"/>
      <c r="G9" s="27"/>
      <c r="H9" s="27" t="s">
        <v>61</v>
      </c>
      <c r="I9" s="28"/>
      <c r="J9" s="27"/>
      <c r="K9" s="55"/>
    </row>
    <row r="10" spans="1:11" x14ac:dyDescent="0.25">
      <c r="A10" s="3">
        <v>1</v>
      </c>
      <c r="B10" s="5"/>
      <c r="C10" s="5"/>
      <c r="D10" s="10"/>
      <c r="E10" s="3"/>
      <c r="F10" s="29"/>
      <c r="G10" s="3"/>
      <c r="H10" s="3" t="s">
        <v>0</v>
      </c>
      <c r="I10" s="7" t="s">
        <v>19</v>
      </c>
      <c r="J10" s="59">
        <f>IF(A10&lt;&gt;"",LOOKUP(9^9,--MID(H10,1,ROW($1:$9)))*LOOKUP(9^9,--MID(I10,1,ROW($1:$9))),"")</f>
        <v>840</v>
      </c>
      <c r="K10" s="56"/>
    </row>
    <row r="11" spans="1:11" x14ac:dyDescent="0.25">
      <c r="A11" s="3">
        <v>2</v>
      </c>
      <c r="B11" s="5"/>
      <c r="C11" s="6"/>
      <c r="D11" s="11"/>
      <c r="E11" s="4"/>
      <c r="F11" s="29"/>
      <c r="G11" s="4"/>
      <c r="H11" s="4" t="s">
        <v>1</v>
      </c>
      <c r="I11" s="8" t="s">
        <v>20</v>
      </c>
      <c r="J11" s="59">
        <f t="shared" ref="J11:J59" si="0">IF(A11&lt;&gt;"",LOOKUP(9^9,--MID(H11,1,ROW($1:$9)))*LOOKUP(9^9,--MID(I11,1,ROW($1:$9))),"")</f>
        <v>360</v>
      </c>
      <c r="K11" s="57"/>
    </row>
    <row r="12" spans="1:11" x14ac:dyDescent="0.25">
      <c r="A12" s="3">
        <v>3</v>
      </c>
      <c r="B12" s="5"/>
      <c r="C12" s="6"/>
      <c r="D12" s="11"/>
      <c r="E12" s="9"/>
      <c r="F12" s="29"/>
      <c r="G12" s="9"/>
      <c r="H12" s="4" t="s">
        <v>41</v>
      </c>
      <c r="I12" s="8" t="s">
        <v>21</v>
      </c>
      <c r="J12" s="59">
        <f t="shared" si="0"/>
        <v>1400</v>
      </c>
      <c r="K12" s="55"/>
    </row>
    <row r="13" spans="1:11" x14ac:dyDescent="0.25">
      <c r="A13" s="3">
        <v>4</v>
      </c>
      <c r="B13" s="5"/>
      <c r="C13" s="6"/>
      <c r="D13" s="11"/>
      <c r="E13" s="4"/>
      <c r="F13" s="29"/>
      <c r="G13" s="4"/>
      <c r="H13" s="4" t="s">
        <v>2</v>
      </c>
      <c r="I13" s="8" t="s">
        <v>22</v>
      </c>
      <c r="J13" s="59">
        <f t="shared" si="0"/>
        <v>6418050</v>
      </c>
      <c r="K13" s="55"/>
    </row>
    <row r="14" spans="1:11" x14ac:dyDescent="0.25">
      <c r="A14" s="3">
        <v>5</v>
      </c>
      <c r="B14" s="5"/>
      <c r="C14" s="6"/>
      <c r="D14" s="11"/>
      <c r="E14" s="9"/>
      <c r="F14" s="29"/>
      <c r="G14" s="9"/>
      <c r="H14" s="9" t="s">
        <v>42</v>
      </c>
      <c r="I14" s="8" t="s">
        <v>23</v>
      </c>
      <c r="J14" s="59">
        <f t="shared" si="0"/>
        <v>9367210</v>
      </c>
      <c r="K14" s="55"/>
    </row>
    <row r="15" spans="1:11" x14ac:dyDescent="0.25">
      <c r="A15" s="3">
        <v>6</v>
      </c>
      <c r="B15" s="5"/>
      <c r="C15" s="6"/>
      <c r="D15" s="11"/>
      <c r="E15" s="4"/>
      <c r="F15" s="29"/>
      <c r="G15" s="4"/>
      <c r="H15" s="4" t="s">
        <v>43</v>
      </c>
      <c r="I15" s="8" t="s">
        <v>24</v>
      </c>
      <c r="J15" s="59">
        <f t="shared" si="0"/>
        <v>3648</v>
      </c>
    </row>
    <row r="16" spans="1:11" x14ac:dyDescent="0.25">
      <c r="A16" s="3">
        <v>7</v>
      </c>
      <c r="B16" s="5"/>
      <c r="C16" s="6"/>
      <c r="D16" s="11"/>
      <c r="E16" s="4"/>
      <c r="F16" s="29"/>
      <c r="G16" s="4"/>
      <c r="H16" s="4" t="s">
        <v>2</v>
      </c>
      <c r="I16" s="8" t="s">
        <v>25</v>
      </c>
      <c r="J16" s="59">
        <f t="shared" si="0"/>
        <v>6430650</v>
      </c>
    </row>
    <row r="17" spans="1:11" x14ac:dyDescent="0.25">
      <c r="A17" s="3">
        <v>8</v>
      </c>
      <c r="B17" s="5"/>
      <c r="C17" s="6"/>
      <c r="D17" s="11"/>
      <c r="E17" s="4"/>
      <c r="F17" s="29"/>
      <c r="G17" s="4"/>
      <c r="H17" s="4" t="s">
        <v>3</v>
      </c>
      <c r="I17" s="8" t="s">
        <v>26</v>
      </c>
      <c r="J17" s="59">
        <f t="shared" si="0"/>
        <v>3648</v>
      </c>
    </row>
    <row r="18" spans="1:11" x14ac:dyDescent="0.25">
      <c r="A18" s="3">
        <v>9</v>
      </c>
      <c r="B18" s="5"/>
      <c r="C18" s="6"/>
      <c r="D18" s="11"/>
      <c r="E18" s="4"/>
      <c r="F18" s="29"/>
      <c r="G18" s="4"/>
      <c r="H18" s="4" t="s">
        <v>62</v>
      </c>
      <c r="I18" s="8" t="s">
        <v>27</v>
      </c>
      <c r="J18" s="59">
        <f t="shared" si="0"/>
        <v>1824</v>
      </c>
    </row>
    <row r="19" spans="1:11" x14ac:dyDescent="0.25">
      <c r="A19" s="3">
        <v>10</v>
      </c>
      <c r="B19" s="5"/>
      <c r="C19" s="6"/>
      <c r="D19" s="11"/>
      <c r="E19" s="9"/>
      <c r="F19" s="29"/>
      <c r="G19" s="4"/>
      <c r="H19" s="4" t="s">
        <v>44</v>
      </c>
      <c r="I19" s="8" t="s">
        <v>28</v>
      </c>
      <c r="J19" s="59">
        <f t="shared" si="0"/>
        <v>23540</v>
      </c>
    </row>
    <row r="20" spans="1:11" x14ac:dyDescent="0.25">
      <c r="A20" s="3">
        <v>11</v>
      </c>
      <c r="B20" s="5"/>
      <c r="C20" s="6"/>
      <c r="D20" s="11"/>
      <c r="E20" s="9"/>
      <c r="F20" s="29"/>
      <c r="G20" s="4"/>
      <c r="H20" s="4" t="s">
        <v>4</v>
      </c>
      <c r="I20" s="8" t="s">
        <v>31</v>
      </c>
      <c r="J20" s="59">
        <f t="shared" si="0"/>
        <v>2322270</v>
      </c>
    </row>
    <row r="21" spans="1:11" x14ac:dyDescent="0.25">
      <c r="A21" s="3">
        <v>12</v>
      </c>
      <c r="B21" s="5"/>
      <c r="C21" s="6"/>
      <c r="D21" s="11"/>
      <c r="E21" s="4"/>
      <c r="F21" s="29"/>
      <c r="G21" s="4"/>
      <c r="H21" s="4" t="s">
        <v>45</v>
      </c>
      <c r="I21" s="8" t="s">
        <v>29</v>
      </c>
      <c r="J21" s="59">
        <f t="shared" si="0"/>
        <v>7776</v>
      </c>
    </row>
    <row r="22" spans="1:11" x14ac:dyDescent="0.25">
      <c r="A22" s="3">
        <v>13</v>
      </c>
      <c r="B22" s="5"/>
      <c r="C22" s="6"/>
      <c r="D22" s="11"/>
      <c r="E22" s="4"/>
      <c r="F22" s="29"/>
      <c r="G22" s="4"/>
      <c r="H22" s="4" t="s">
        <v>43</v>
      </c>
      <c r="I22" s="8" t="s">
        <v>29</v>
      </c>
      <c r="J22" s="59">
        <f t="shared" si="0"/>
        <v>3888</v>
      </c>
    </row>
    <row r="23" spans="1:11" x14ac:dyDescent="0.25">
      <c r="A23" s="3">
        <v>14</v>
      </c>
      <c r="B23" s="5"/>
      <c r="C23" s="6"/>
      <c r="D23" s="11"/>
      <c r="E23" s="4"/>
      <c r="F23" s="29"/>
      <c r="G23" s="4"/>
      <c r="H23" s="4" t="s">
        <v>41</v>
      </c>
      <c r="I23" s="8" t="s">
        <v>29</v>
      </c>
      <c r="J23" s="59">
        <f t="shared" si="0"/>
        <v>972</v>
      </c>
    </row>
    <row r="24" spans="1:11" x14ac:dyDescent="0.25">
      <c r="A24" s="3">
        <v>15</v>
      </c>
      <c r="B24" s="5"/>
      <c r="C24" s="6"/>
      <c r="D24" s="11"/>
      <c r="E24" s="9"/>
      <c r="F24" s="29"/>
      <c r="G24" s="9"/>
      <c r="H24" s="4" t="s">
        <v>5</v>
      </c>
      <c r="I24" s="8" t="s">
        <v>30</v>
      </c>
      <c r="J24" s="59">
        <f t="shared" si="0"/>
        <v>2279265</v>
      </c>
    </row>
    <row r="25" spans="1:11" x14ac:dyDescent="0.25">
      <c r="A25" s="3">
        <v>16</v>
      </c>
      <c r="B25" s="5"/>
      <c r="C25" s="6"/>
      <c r="D25" s="11"/>
      <c r="E25" s="9"/>
      <c r="F25" s="29"/>
      <c r="G25" s="9"/>
      <c r="H25" s="4" t="s">
        <v>46</v>
      </c>
      <c r="I25" s="8" t="s">
        <v>32</v>
      </c>
      <c r="J25" s="59">
        <f t="shared" si="0"/>
        <v>3500</v>
      </c>
    </row>
    <row r="26" spans="1:11" x14ac:dyDescent="0.25">
      <c r="A26" s="3">
        <v>17</v>
      </c>
      <c r="B26" s="5"/>
      <c r="C26" s="6"/>
      <c r="D26" s="15"/>
      <c r="E26" s="9"/>
      <c r="F26" s="29"/>
      <c r="G26" s="9"/>
      <c r="H26" s="4" t="s">
        <v>47</v>
      </c>
      <c r="I26" s="8" t="s">
        <v>33</v>
      </c>
      <c r="J26" s="59">
        <f t="shared" si="0"/>
        <v>5390</v>
      </c>
    </row>
    <row r="27" spans="1:11" x14ac:dyDescent="0.25">
      <c r="A27" s="3">
        <v>18</v>
      </c>
      <c r="B27" s="5"/>
      <c r="C27" s="12"/>
      <c r="D27" s="13"/>
      <c r="E27" s="14"/>
      <c r="F27" s="33"/>
      <c r="G27" s="14"/>
      <c r="H27" s="4" t="s">
        <v>6</v>
      </c>
      <c r="I27" s="8" t="s">
        <v>30</v>
      </c>
      <c r="J27" s="59">
        <f t="shared" si="0"/>
        <v>1376160</v>
      </c>
      <c r="K27" s="58"/>
    </row>
    <row r="28" spans="1:11" x14ac:dyDescent="0.25">
      <c r="A28" s="3">
        <v>19</v>
      </c>
      <c r="B28" s="5"/>
      <c r="C28" s="12"/>
      <c r="D28" s="13"/>
      <c r="E28" s="14"/>
      <c r="F28" s="33"/>
      <c r="G28" s="14"/>
      <c r="H28" s="4" t="s">
        <v>48</v>
      </c>
      <c r="I28" s="8" t="s">
        <v>33</v>
      </c>
      <c r="J28" s="59">
        <f t="shared" si="0"/>
        <v>4620</v>
      </c>
      <c r="K28" s="58"/>
    </row>
    <row r="29" spans="1:11" x14ac:dyDescent="0.25">
      <c r="A29" s="3">
        <v>20</v>
      </c>
      <c r="B29" s="5"/>
      <c r="C29" s="6"/>
      <c r="D29" s="11"/>
      <c r="E29" s="9"/>
      <c r="F29" s="29"/>
      <c r="G29" s="4"/>
      <c r="H29" s="4" t="s">
        <v>49</v>
      </c>
      <c r="I29" s="8" t="s">
        <v>28</v>
      </c>
      <c r="J29" s="59">
        <f t="shared" si="0"/>
        <v>18040</v>
      </c>
    </row>
    <row r="30" spans="1:11" x14ac:dyDescent="0.25">
      <c r="A30" s="3">
        <v>21</v>
      </c>
      <c r="B30" s="5"/>
      <c r="C30" s="6"/>
      <c r="D30" s="11"/>
      <c r="E30" s="9"/>
      <c r="F30" s="29"/>
      <c r="G30" s="4"/>
      <c r="H30" s="4" t="s">
        <v>7</v>
      </c>
      <c r="I30" s="8" t="s">
        <v>30</v>
      </c>
      <c r="J30" s="59">
        <f t="shared" si="0"/>
        <v>3612420</v>
      </c>
    </row>
    <row r="31" spans="1:11" x14ac:dyDescent="0.25">
      <c r="A31" s="3">
        <v>22</v>
      </c>
      <c r="B31" s="5"/>
      <c r="C31" s="6"/>
      <c r="D31" s="11"/>
      <c r="E31" s="4"/>
      <c r="F31" s="29"/>
      <c r="G31" s="4"/>
      <c r="H31" s="4" t="s">
        <v>43</v>
      </c>
      <c r="I31" s="8" t="s">
        <v>24</v>
      </c>
      <c r="J31" s="59">
        <f t="shared" si="0"/>
        <v>3648</v>
      </c>
    </row>
    <row r="32" spans="1:11" x14ac:dyDescent="0.25">
      <c r="A32" s="3">
        <v>23</v>
      </c>
      <c r="B32" s="5"/>
      <c r="C32" s="6"/>
      <c r="D32" s="11"/>
      <c r="E32" s="4"/>
      <c r="F32" s="29"/>
      <c r="G32" s="9"/>
      <c r="H32" s="4" t="s">
        <v>46</v>
      </c>
      <c r="I32" s="8" t="s">
        <v>24</v>
      </c>
      <c r="J32" s="59">
        <f t="shared" si="0"/>
        <v>2280</v>
      </c>
    </row>
    <row r="33" spans="1:10" x14ac:dyDescent="0.25">
      <c r="A33" s="3">
        <v>24</v>
      </c>
      <c r="B33" s="5"/>
      <c r="C33" s="6"/>
      <c r="D33" s="11"/>
      <c r="E33" s="9"/>
      <c r="F33" s="29"/>
      <c r="G33" s="4"/>
      <c r="H33" s="4" t="s">
        <v>50</v>
      </c>
      <c r="I33" s="8" t="s">
        <v>34</v>
      </c>
      <c r="J33" s="59">
        <f t="shared" si="0"/>
        <v>24640</v>
      </c>
    </row>
    <row r="34" spans="1:10" x14ac:dyDescent="0.25">
      <c r="A34" s="3">
        <v>25</v>
      </c>
      <c r="B34" s="5"/>
      <c r="C34" s="6"/>
      <c r="D34" s="11"/>
      <c r="E34" s="9"/>
      <c r="F34" s="29"/>
      <c r="G34" s="9"/>
      <c r="H34" s="4" t="s">
        <v>8</v>
      </c>
      <c r="I34" s="8" t="s">
        <v>35</v>
      </c>
      <c r="J34" s="59">
        <f t="shared" si="0"/>
        <v>10313760</v>
      </c>
    </row>
    <row r="35" spans="1:10" x14ac:dyDescent="0.25">
      <c r="A35" s="3">
        <v>26</v>
      </c>
      <c r="B35" s="5"/>
      <c r="C35" s="6"/>
      <c r="D35" s="11"/>
      <c r="E35" s="4"/>
      <c r="F35" s="29"/>
      <c r="G35" s="4"/>
      <c r="H35" s="4" t="s">
        <v>51</v>
      </c>
      <c r="I35" s="8" t="s">
        <v>29</v>
      </c>
      <c r="J35" s="59">
        <f t="shared" si="0"/>
        <v>16524</v>
      </c>
    </row>
    <row r="36" spans="1:10" x14ac:dyDescent="0.25">
      <c r="A36" s="3">
        <v>27</v>
      </c>
      <c r="B36" s="5"/>
      <c r="C36" s="6"/>
      <c r="D36" s="11"/>
      <c r="E36" s="9"/>
      <c r="F36" s="29"/>
      <c r="G36" s="9"/>
      <c r="H36" s="4" t="s">
        <v>9</v>
      </c>
      <c r="I36" s="8" t="s">
        <v>35</v>
      </c>
      <c r="J36" s="59">
        <f t="shared" si="0"/>
        <v>14697108</v>
      </c>
    </row>
    <row r="37" spans="1:10" x14ac:dyDescent="0.25">
      <c r="A37" s="3">
        <v>28</v>
      </c>
      <c r="B37" s="5"/>
      <c r="C37" s="6"/>
      <c r="D37" s="4"/>
      <c r="E37" s="4"/>
      <c r="F37" s="29"/>
      <c r="G37" s="4"/>
      <c r="H37" s="4" t="s">
        <v>47</v>
      </c>
      <c r="I37" s="8" t="s">
        <v>29</v>
      </c>
      <c r="J37" s="59">
        <f t="shared" si="0"/>
        <v>6804</v>
      </c>
    </row>
    <row r="38" spans="1:10" x14ac:dyDescent="0.25">
      <c r="A38" s="3">
        <v>29</v>
      </c>
      <c r="B38" s="5"/>
      <c r="C38" s="6"/>
      <c r="D38" s="4"/>
      <c r="E38" s="9"/>
      <c r="F38" s="29"/>
      <c r="G38" s="4"/>
      <c r="H38" s="4" t="s">
        <v>52</v>
      </c>
      <c r="I38" s="8" t="s">
        <v>34</v>
      </c>
      <c r="J38" s="59">
        <f t="shared" si="0"/>
        <v>32340</v>
      </c>
    </row>
    <row r="39" spans="1:10" x14ac:dyDescent="0.25">
      <c r="A39" s="3">
        <v>30</v>
      </c>
      <c r="B39" s="5"/>
      <c r="C39" s="6"/>
      <c r="D39" s="6"/>
      <c r="E39" s="9"/>
      <c r="F39" s="29"/>
      <c r="G39" s="4"/>
      <c r="H39" s="4" t="s">
        <v>11</v>
      </c>
      <c r="I39" s="8" t="s">
        <v>30</v>
      </c>
      <c r="J39" s="59">
        <f t="shared" si="0"/>
        <v>1290150</v>
      </c>
    </row>
    <row r="40" spans="1:10" x14ac:dyDescent="0.25">
      <c r="A40" s="3">
        <v>31</v>
      </c>
      <c r="B40" s="5"/>
      <c r="C40" s="6"/>
      <c r="D40" s="6"/>
      <c r="E40" s="9"/>
      <c r="F40" s="29"/>
      <c r="G40" s="4"/>
      <c r="H40" s="4" t="s">
        <v>53</v>
      </c>
      <c r="I40" s="8" t="s">
        <v>36</v>
      </c>
      <c r="J40" s="59">
        <f t="shared" si="0"/>
        <v>3850</v>
      </c>
    </row>
    <row r="41" spans="1:10" x14ac:dyDescent="0.25">
      <c r="A41" s="3">
        <v>32</v>
      </c>
      <c r="B41" s="5"/>
      <c r="C41" s="6"/>
      <c r="D41" s="6"/>
      <c r="E41" s="9"/>
      <c r="F41" s="29"/>
      <c r="G41" s="4"/>
      <c r="H41" s="4" t="s">
        <v>6</v>
      </c>
      <c r="I41" s="8" t="s">
        <v>30</v>
      </c>
      <c r="J41" s="59">
        <f t="shared" si="0"/>
        <v>1376160</v>
      </c>
    </row>
    <row r="42" spans="1:10" x14ac:dyDescent="0.25">
      <c r="A42" s="3">
        <v>33</v>
      </c>
      <c r="B42" s="5"/>
      <c r="C42" s="6"/>
      <c r="D42" s="6"/>
      <c r="E42" s="9"/>
      <c r="F42" s="29"/>
      <c r="G42" s="4"/>
      <c r="H42" s="4" t="s">
        <v>12</v>
      </c>
      <c r="I42" s="8" t="s">
        <v>30</v>
      </c>
      <c r="J42" s="59">
        <f t="shared" si="0"/>
        <v>1806210</v>
      </c>
    </row>
    <row r="43" spans="1:10" x14ac:dyDescent="0.25">
      <c r="A43" s="3">
        <v>34</v>
      </c>
      <c r="B43" s="5"/>
      <c r="C43" s="6"/>
      <c r="D43" s="6"/>
      <c r="E43" s="9"/>
      <c r="F43" s="29"/>
      <c r="G43" s="4"/>
      <c r="H43" s="4" t="s">
        <v>54</v>
      </c>
      <c r="I43" s="8" t="s">
        <v>37</v>
      </c>
      <c r="J43" s="59">
        <f t="shared" si="0"/>
        <v>10500</v>
      </c>
    </row>
    <row r="44" spans="1:10" x14ac:dyDescent="0.25">
      <c r="A44" s="3">
        <v>35</v>
      </c>
      <c r="B44" s="5"/>
      <c r="C44" s="6"/>
      <c r="D44" s="6"/>
      <c r="E44" s="9"/>
      <c r="F44" s="29"/>
      <c r="G44" s="4"/>
      <c r="H44" s="4" t="s">
        <v>12</v>
      </c>
      <c r="I44" s="8" t="s">
        <v>30</v>
      </c>
      <c r="J44" s="59">
        <f t="shared" si="0"/>
        <v>1806210</v>
      </c>
    </row>
    <row r="45" spans="1:10" x14ac:dyDescent="0.25">
      <c r="A45" s="3">
        <v>36</v>
      </c>
      <c r="B45" s="5"/>
      <c r="C45" s="6"/>
      <c r="D45" s="6"/>
      <c r="E45" s="9"/>
      <c r="F45" s="29"/>
      <c r="G45" s="4"/>
      <c r="H45" s="4" t="s">
        <v>54</v>
      </c>
      <c r="I45" s="8" t="s">
        <v>24</v>
      </c>
      <c r="J45" s="59">
        <f t="shared" si="0"/>
        <v>9120</v>
      </c>
    </row>
    <row r="46" spans="1:10" x14ac:dyDescent="0.25">
      <c r="A46" s="3">
        <v>37</v>
      </c>
      <c r="B46" s="5"/>
      <c r="C46" s="6"/>
      <c r="D46" s="6"/>
      <c r="E46" s="9"/>
      <c r="F46" s="29"/>
      <c r="G46" s="4"/>
      <c r="H46" s="4" t="s">
        <v>55</v>
      </c>
      <c r="I46" s="8" t="s">
        <v>38</v>
      </c>
      <c r="J46" s="59">
        <f t="shared" si="0"/>
        <v>9240</v>
      </c>
    </row>
    <row r="47" spans="1:10" x14ac:dyDescent="0.25">
      <c r="A47" s="3">
        <v>38</v>
      </c>
      <c r="B47" s="5"/>
      <c r="C47" s="6"/>
      <c r="D47" s="6"/>
      <c r="E47" s="9"/>
      <c r="F47" s="29"/>
      <c r="G47" s="4"/>
      <c r="H47" s="4" t="s">
        <v>13</v>
      </c>
      <c r="I47" s="8" t="s">
        <v>39</v>
      </c>
      <c r="J47" s="59">
        <f t="shared" si="0"/>
        <v>1118130</v>
      </c>
    </row>
    <row r="48" spans="1:10" x14ac:dyDescent="0.25">
      <c r="A48" s="3">
        <v>39</v>
      </c>
      <c r="B48" s="5"/>
      <c r="C48" s="6"/>
      <c r="D48" s="50"/>
      <c r="E48" s="9"/>
      <c r="F48" s="29"/>
      <c r="G48" s="4"/>
      <c r="H48" s="4" t="s">
        <v>56</v>
      </c>
      <c r="I48" s="8" t="s">
        <v>40</v>
      </c>
      <c r="J48" s="59">
        <f t="shared" si="0"/>
        <v>28200</v>
      </c>
    </row>
    <row r="49" spans="1:12" x14ac:dyDescent="0.25">
      <c r="A49" s="3"/>
      <c r="B49" s="5"/>
      <c r="C49" s="6"/>
      <c r="D49" s="6"/>
      <c r="E49" s="9"/>
      <c r="F49" s="29"/>
      <c r="G49" s="4"/>
      <c r="H49" s="29"/>
      <c r="I49" s="29"/>
      <c r="J49" s="59" t="str">
        <f t="shared" si="0"/>
        <v/>
      </c>
    </row>
    <row r="50" spans="1:12" x14ac:dyDescent="0.25">
      <c r="A50" s="3"/>
      <c r="B50" s="5"/>
      <c r="C50" s="6"/>
      <c r="D50" s="6"/>
      <c r="E50" s="9"/>
      <c r="F50" s="29"/>
      <c r="G50" s="4"/>
      <c r="H50" s="32"/>
      <c r="I50" s="32"/>
      <c r="J50" s="59" t="str">
        <f t="shared" si="0"/>
        <v/>
      </c>
    </row>
    <row r="51" spans="1:12" x14ac:dyDescent="0.25">
      <c r="A51" s="3"/>
      <c r="B51" s="5"/>
      <c r="C51" s="6"/>
      <c r="D51" s="6"/>
      <c r="E51" s="9"/>
      <c r="F51" s="29"/>
      <c r="G51" s="4"/>
      <c r="H51" s="32"/>
      <c r="I51" s="32"/>
      <c r="J51" s="59" t="str">
        <f t="shared" si="0"/>
        <v/>
      </c>
    </row>
    <row r="52" spans="1:12" x14ac:dyDescent="0.25">
      <c r="A52" s="3"/>
      <c r="B52" s="6"/>
      <c r="C52" s="6"/>
      <c r="D52" s="6"/>
      <c r="E52" s="9"/>
      <c r="F52" s="38"/>
      <c r="G52" s="4"/>
      <c r="H52" s="41"/>
      <c r="I52" s="41"/>
      <c r="J52" s="59" t="str">
        <f t="shared" si="0"/>
        <v/>
      </c>
      <c r="K52" s="36"/>
      <c r="L52" s="36"/>
    </row>
    <row r="53" spans="1:12" x14ac:dyDescent="0.25">
      <c r="A53" s="3"/>
      <c r="B53" s="5"/>
      <c r="C53" s="5"/>
      <c r="D53" s="5"/>
      <c r="E53" s="52"/>
      <c r="F53" s="29"/>
      <c r="G53" s="3"/>
      <c r="H53" s="32"/>
      <c r="I53" s="32"/>
      <c r="J53" s="59" t="str">
        <f t="shared" si="0"/>
        <v/>
      </c>
      <c r="K53" s="53"/>
    </row>
    <row r="54" spans="1:12" x14ac:dyDescent="0.25">
      <c r="A54" s="3"/>
      <c r="B54" s="5"/>
      <c r="C54" s="6"/>
      <c r="D54" s="50"/>
      <c r="E54" s="9"/>
      <c r="F54" s="29"/>
      <c r="G54" s="4"/>
      <c r="H54" s="32"/>
      <c r="I54" s="32"/>
      <c r="J54" s="59" t="str">
        <f t="shared" si="0"/>
        <v/>
      </c>
    </row>
    <row r="55" spans="1:12" x14ac:dyDescent="0.25">
      <c r="A55" s="3"/>
      <c r="B55" s="5"/>
      <c r="C55" s="6"/>
      <c r="D55" s="6"/>
      <c r="E55" s="9"/>
      <c r="F55" s="29"/>
      <c r="G55" s="4"/>
      <c r="H55" s="32"/>
      <c r="I55" s="32"/>
      <c r="J55" s="59" t="str">
        <f t="shared" si="0"/>
        <v/>
      </c>
    </row>
    <row r="56" spans="1:12" x14ac:dyDescent="0.25">
      <c r="A56" s="29"/>
      <c r="B56" s="30"/>
      <c r="C56" s="30"/>
      <c r="D56" s="31"/>
      <c r="E56" s="32"/>
      <c r="F56" s="29"/>
      <c r="G56" s="29"/>
      <c r="H56" s="32"/>
      <c r="I56" s="32"/>
      <c r="J56" s="59" t="str">
        <f t="shared" si="0"/>
        <v/>
      </c>
    </row>
    <row r="57" spans="1:12" x14ac:dyDescent="0.25">
      <c r="A57" s="38"/>
      <c r="B57" s="30"/>
      <c r="C57" s="39"/>
      <c r="D57" s="40"/>
      <c r="E57" s="41"/>
      <c r="F57" s="38"/>
      <c r="G57" s="38"/>
      <c r="H57" s="32"/>
      <c r="I57" s="32"/>
      <c r="J57" s="59" t="str">
        <f t="shared" si="0"/>
        <v/>
      </c>
    </row>
    <row r="58" spans="1:12" ht="15.75" thickBot="1" x14ac:dyDescent="0.3">
      <c r="A58" s="42"/>
      <c r="B58" s="49"/>
      <c r="C58" s="43"/>
      <c r="D58" s="44"/>
      <c r="E58" s="45"/>
      <c r="F58" s="42"/>
      <c r="G58" s="42"/>
      <c r="H58" s="51"/>
      <c r="I58" s="51"/>
      <c r="J58" s="59" t="str">
        <f t="shared" si="0"/>
        <v/>
      </c>
    </row>
    <row r="59" spans="1:12" ht="18.75" x14ac:dyDescent="0.3">
      <c r="A59" s="46">
        <f>IF(COUNT(A10:A26,A29:A58),COUNT(A10:A26,A29:A58),"")</f>
        <v>37</v>
      </c>
      <c r="B59" s="37" t="s">
        <v>10</v>
      </c>
      <c r="C59" s="35" t="s">
        <v>15</v>
      </c>
      <c r="D59" s="37" t="s">
        <v>10</v>
      </c>
      <c r="E59" s="37" t="s">
        <v>10</v>
      </c>
      <c r="F59" s="37" t="s">
        <v>10</v>
      </c>
      <c r="G59" s="37" t="s">
        <v>10</v>
      </c>
      <c r="H59" s="16"/>
      <c r="I59" s="16"/>
      <c r="J59" s="59">
        <f>SUM(J10:J58)</f>
        <v>64440345</v>
      </c>
    </row>
    <row r="60" spans="1:12" x14ac:dyDescent="0.25">
      <c r="J60" s="36"/>
    </row>
  </sheetData>
  <dataValidations count="2">
    <dataValidation type="list" allowBlank="1" showInputMessage="1" showErrorMessage="1" sqref="E53:E55">
      <formula1>$R$38:$R$62</formula1>
    </dataValidation>
    <dataValidation type="list" allowBlank="1" showInputMessage="1" showErrorMessage="1" sqref="E10:E52">
      <formula1>$R$7:$R$31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1.После чисел текст=СуНет Суммы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Ахтямов Руслан Сальманович</cp:lastModifiedBy>
  <cp:lastPrinted>2017-12-14T07:27:44Z</cp:lastPrinted>
  <dcterms:created xsi:type="dcterms:W3CDTF">2017-08-18T12:53:14Z</dcterms:created>
  <dcterms:modified xsi:type="dcterms:W3CDTF">2017-12-14T11:12:43Z</dcterms:modified>
</cp:coreProperties>
</file>