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048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5" i="4" l="1"/>
  <c r="B42" i="4" l="1"/>
  <c r="F46" i="4"/>
  <c r="F37" i="4"/>
  <c r="F38" i="4"/>
  <c r="F39" i="4" s="1"/>
  <c r="F40" i="4" s="1"/>
  <c r="F41" i="4" s="1"/>
  <c r="F42" i="4" s="1"/>
  <c r="F43" i="4" s="1"/>
  <c r="F44" i="4" s="1"/>
  <c r="F45" i="4" s="1"/>
  <c r="F47" i="4" s="1"/>
  <c r="F48" i="4" s="1"/>
  <c r="F49" i="4" s="1"/>
  <c r="F50" i="4" s="1"/>
  <c r="F51" i="4" s="1"/>
  <c r="F52" i="4" s="1"/>
  <c r="F53" i="4" s="1"/>
  <c r="F54" i="4" s="1"/>
  <c r="F55" i="4" s="1"/>
  <c r="F36" i="4"/>
  <c r="R82" i="4" l="1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X20" i="4"/>
  <c r="X32" i="4" s="1"/>
  <c r="O20" i="4"/>
  <c r="AM19" i="4"/>
  <c r="B15" i="4"/>
  <c r="G13" i="4"/>
  <c r="C12" i="4"/>
  <c r="B10" i="4"/>
  <c r="E9" i="4"/>
  <c r="F2" i="4"/>
  <c r="F15" i="1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B22" i="1"/>
  <c r="A22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B15" i="1"/>
  <c r="G13" i="1"/>
  <c r="C12" i="1"/>
  <c r="E10" i="1"/>
  <c r="B10" i="1"/>
  <c r="D21" i="1" s="1"/>
  <c r="E21" i="1" s="1"/>
  <c r="G21" i="1" s="1"/>
  <c r="E9" i="1"/>
  <c r="D20" i="1" l="1"/>
  <c r="E20" i="1" s="1"/>
  <c r="X32" i="1"/>
  <c r="O32" i="1"/>
  <c r="AG32" i="1"/>
  <c r="O32" i="4"/>
  <c r="AG32" i="4"/>
  <c r="E10" i="4"/>
  <c r="B20" i="4"/>
  <c r="A20" i="4" s="1"/>
  <c r="A42" i="4"/>
  <c r="T82" i="4"/>
  <c r="D20" i="4"/>
  <c r="E20" i="4" s="1"/>
  <c r="Q82" i="4"/>
  <c r="U82" i="4"/>
  <c r="W82" i="4" s="1"/>
  <c r="A42" i="1"/>
  <c r="Q82" i="1"/>
  <c r="R82" i="1"/>
  <c r="U82" i="1" s="1"/>
  <c r="G20" i="1"/>
  <c r="B20" i="1"/>
  <c r="A20" i="1" s="1"/>
  <c r="B21" i="1"/>
  <c r="A21" i="1" s="1"/>
  <c r="D22" i="1"/>
  <c r="B23" i="1"/>
  <c r="D21" i="4" l="1"/>
  <c r="B21" i="4"/>
  <c r="G20" i="4"/>
  <c r="D23" i="1"/>
  <c r="E22" i="1"/>
  <c r="B24" i="1"/>
  <c r="A23" i="1"/>
  <c r="A21" i="4" l="1"/>
  <c r="B22" i="4"/>
  <c r="E21" i="4"/>
  <c r="G21" i="4" s="1"/>
  <c r="D22" i="4"/>
  <c r="S82" i="1"/>
  <c r="A24" i="1"/>
  <c r="B25" i="1"/>
  <c r="G22" i="1"/>
  <c r="E23" i="1"/>
  <c r="G23" i="1" s="1"/>
  <c r="D24" i="1"/>
  <c r="E22" i="4" l="1"/>
  <c r="G22" i="4" s="1"/>
  <c r="D23" i="4"/>
  <c r="A22" i="4"/>
  <c r="B23" i="4"/>
  <c r="V82" i="1"/>
  <c r="W82" i="1" s="1"/>
  <c r="T82" i="1"/>
  <c r="E24" i="1"/>
  <c r="D25" i="1"/>
  <c r="A25" i="1"/>
  <c r="B26" i="1"/>
  <c r="A23" i="4" l="1"/>
  <c r="B24" i="4"/>
  <c r="E23" i="4"/>
  <c r="G23" i="4" s="1"/>
  <c r="D24" i="4"/>
  <c r="A26" i="1"/>
  <c r="B27" i="1"/>
  <c r="E25" i="1"/>
  <c r="G25" i="1" s="1"/>
  <c r="D26" i="1"/>
  <c r="G24" i="1"/>
  <c r="D25" i="4" l="1"/>
  <c r="E24" i="4"/>
  <c r="G24" i="4" s="1"/>
  <c r="A24" i="4"/>
  <c r="B25" i="4"/>
  <c r="D27" i="1"/>
  <c r="E26" i="1"/>
  <c r="B28" i="1"/>
  <c r="A27" i="1"/>
  <c r="B26" i="4" l="1"/>
  <c r="A25" i="4"/>
  <c r="E25" i="4"/>
  <c r="G25" i="4" s="1"/>
  <c r="D26" i="4"/>
  <c r="A28" i="1"/>
  <c r="B29" i="1"/>
  <c r="E27" i="1"/>
  <c r="G27" i="1" s="1"/>
  <c r="D28" i="1"/>
  <c r="G26" i="1"/>
  <c r="E26" i="4" l="1"/>
  <c r="G26" i="4" s="1"/>
  <c r="D27" i="4"/>
  <c r="A26" i="4"/>
  <c r="B27" i="4"/>
  <c r="E28" i="1"/>
  <c r="D29" i="1"/>
  <c r="B30" i="1"/>
  <c r="A29" i="1"/>
  <c r="A27" i="4" l="1"/>
  <c r="B28" i="4"/>
  <c r="D28" i="4"/>
  <c r="E27" i="4"/>
  <c r="G27" i="4" s="1"/>
  <c r="G28" i="1"/>
  <c r="A30" i="1"/>
  <c r="B31" i="1"/>
  <c r="E29" i="1"/>
  <c r="G29" i="1" s="1"/>
  <c r="D30" i="1"/>
  <c r="B29" i="4" l="1"/>
  <c r="A28" i="4"/>
  <c r="E28" i="4"/>
  <c r="G28" i="4" s="1"/>
  <c r="D29" i="4"/>
  <c r="A31" i="1"/>
  <c r="A32" i="1" s="1"/>
  <c r="E30" i="1"/>
  <c r="G30" i="1" s="1"/>
  <c r="D31" i="1"/>
  <c r="E31" i="1" s="1"/>
  <c r="E29" i="4" l="1"/>
  <c r="G29" i="4" s="1"/>
  <c r="D30" i="4"/>
  <c r="A29" i="4"/>
  <c r="B30" i="4"/>
  <c r="G31" i="1"/>
  <c r="H32" i="1" s="1"/>
  <c r="E32" i="1"/>
  <c r="G32" i="1" s="1"/>
  <c r="C42" i="1" s="1"/>
  <c r="D42" i="1" s="1"/>
  <c r="A30" i="4" l="1"/>
  <c r="B31" i="4"/>
  <c r="E30" i="4"/>
  <c r="D31" i="4"/>
  <c r="E31" i="4" s="1"/>
  <c r="G31" i="4" s="1"/>
  <c r="A31" i="4" l="1"/>
  <c r="A32" i="4" s="1"/>
  <c r="G30" i="4"/>
  <c r="E32" i="4"/>
  <c r="G32" i="4" s="1"/>
  <c r="C42" i="4" s="1"/>
  <c r="D42" i="4" s="1"/>
</calcChain>
</file>

<file path=xl/comments1.xml><?xml version="1.0" encoding="utf-8"?>
<comments xmlns="http://schemas.openxmlformats.org/spreadsheetml/2006/main">
  <authors>
    <author>Che79</author>
    <author>Admin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Значение вводится вручную для проверки вариантов</t>
        </r>
      </text>
    </comment>
    <comment ref="R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<sst xmlns="http://schemas.openxmlformats.org/spreadsheetml/2006/main" count="230" uniqueCount="95">
  <si>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</si>
  <si>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</si>
  <si>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</si>
  <si>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</si>
  <si>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</si>
  <si>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</si>
  <si>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</si>
  <si>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</si>
  <si>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</si>
  <si>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</si>
  <si>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</si>
  <si>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</si>
  <si>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</si>
  <si>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</si>
  <si>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</si>
  <si>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</si>
  <si>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</si>
  <si>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</si>
  <si>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</si>
  <si>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</si>
  <si>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</si>
  <si>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</si>
  <si>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</si>
  <si>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</si>
  <si>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</si>
  <si>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</si>
  <si>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</si>
  <si>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</si>
  <si>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</si>
  <si>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</si>
  <si>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</si>
  <si>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</si>
  <si>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</si>
  <si>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</si>
  <si>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</si>
  <si>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</si>
  <si>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</si>
  <si>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</si>
  <si>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</si>
  <si>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</si>
  <si>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</si>
  <si>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</si>
  <si>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</si>
  <si>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</si>
  <si>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</si>
  <si>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</si>
  <si>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</si>
  <si>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</si>
  <si>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</si>
  <si>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</si>
  <si>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</si>
  <si>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</si>
  <si>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</si>
  <si>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</si>
  <si>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</si>
  <si>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</si>
  <si>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</si>
  <si>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</si>
  <si>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</si>
  <si>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</si>
  <si>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</si>
  <si>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</si>
  <si>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</si>
  <si>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</si>
  <si>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</si>
  <si>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</si>
  <si>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</si>
  <si>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</si>
  <si>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</si>
  <si>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</si>
  <si>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</si>
  <si>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</si>
  <si>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</si>
  <si>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</si>
  <si>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</si>
  <si>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</si>
  <si>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</si>
  <si>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</si>
  <si>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</si>
  <si>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</si>
  <si>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</si>
  <si>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</si>
  <si>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</si>
  <si>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</si>
  <si>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</si>
  <si>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</si>
  <si>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</si>
  <si>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</si>
  <si>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</si>
  <si>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</si>
  <si>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</si>
  <si>
    <t>дата</t>
  </si>
  <si>
    <t>кал дней</t>
  </si>
  <si>
    <t>прибавленные дни</t>
  </si>
  <si>
    <t>прибавить, т.к. праздник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</si>
</sst>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0" fontId="31" fillId="0" borderId="0" xfId="0" applyFont="1" applyFill="1" applyProtection="1"/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Protection="1"/>
    <xf numFmtId="14" fontId="35" fillId="0" borderId="0" xfId="0" applyNumberFormat="1" applyFont="1" applyFill="1" applyProtection="1"/>
    <xf numFmtId="14" fontId="35" fillId="0" borderId="0" xfId="0" applyNumberFormat="1" applyFont="1" applyFill="1" applyBorder="1" applyAlignment="1" applyProtection="1">
      <alignment horizontal="center"/>
    </xf>
    <xf numFmtId="14" fontId="35" fillId="2" borderId="0" xfId="0" applyNumberFormat="1" applyFont="1" applyFill="1" applyBorder="1" applyAlignment="1" applyProtection="1">
      <alignment horizontal="center"/>
    </xf>
    <xf numFmtId="0" fontId="35" fillId="0" borderId="0" xfId="0" applyFont="1" applyFill="1" applyAlignment="1" applyProtection="1"/>
    <xf numFmtId="0" fontId="35" fillId="2" borderId="0" xfId="0" applyFont="1" applyFill="1" applyProtection="1"/>
    <xf numFmtId="0" fontId="35" fillId="0" borderId="0" xfId="0" applyFont="1" applyFill="1" applyBorder="1" applyProtection="1"/>
    <xf numFmtId="14" fontId="35" fillId="0" borderId="0" xfId="0" applyNumberFormat="1" applyFont="1" applyFill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14" fontId="1" fillId="0" borderId="0" xfId="0" applyNumberFormat="1" applyFont="1" applyFill="1" applyProtection="1"/>
  </cellXfs>
  <cellStyles count="2">
    <cellStyle name="Обычный" xfId="0" builtinId="0"/>
    <cellStyle name="Обычный 2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M178"/>
  <sheetViews>
    <sheetView tabSelected="1" topLeftCell="A10" zoomScale="85" zoomScaleNormal="85" workbookViewId="0">
      <selection activeCell="F15" sqref="F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8" width="10.140625" style="1" bestFit="1" customWidth="1"/>
    <col min="9" max="13" width="9.140625" style="1"/>
    <col min="14" max="14" width="10.28515625" style="1" bestFit="1" customWidth="1"/>
    <col min="15" max="15" width="9.140625" style="1"/>
    <col min="16" max="16" width="10.28515625" style="1" bestFit="1" customWidth="1"/>
    <col min="17" max="20" width="9.140625" style="1"/>
    <col min="21" max="21" width="9.7109375" style="1" customWidth="1"/>
    <col min="22" max="16384" width="9.140625" style="1"/>
  </cols>
  <sheetData>
    <row r="1" spans="1:16" ht="18.75" x14ac:dyDescent="0.3">
      <c r="C1" s="2" t="s">
        <v>0</v>
      </c>
      <c r="F1" s="3" t="s">
        <v>1</v>
      </c>
      <c r="G1" s="4"/>
      <c r="I1" s="129"/>
      <c r="N1" s="163">
        <v>43131</v>
      </c>
    </row>
    <row r="2" spans="1:16" x14ac:dyDescent="0.25">
      <c r="F2" s="5" t="str">
        <f>TEXT(EDATE(F1,0),"[$-422]ММММ ГГГГ")</f>
        <v>Січень 2017</v>
      </c>
      <c r="I2" s="129"/>
    </row>
    <row r="3" spans="1:16" x14ac:dyDescent="0.25">
      <c r="B3" s="6" t="s">
        <v>2</v>
      </c>
      <c r="D3" s="1" t="s">
        <v>3</v>
      </c>
      <c r="E3" s="7">
        <v>1</v>
      </c>
      <c r="I3" s="129"/>
    </row>
    <row r="4" spans="1:16" x14ac:dyDescent="0.25">
      <c r="I4" s="129"/>
    </row>
    <row r="5" spans="1:16" x14ac:dyDescent="0.25">
      <c r="B5" s="1" t="s">
        <v>4</v>
      </c>
      <c r="D5" s="8"/>
      <c r="I5" s="129"/>
    </row>
    <row r="7" spans="1:16" x14ac:dyDescent="0.25">
      <c r="B7" s="1" t="s">
        <v>5</v>
      </c>
      <c r="D7" s="10"/>
      <c r="P7" s="163"/>
    </row>
    <row r="9" spans="1:16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0 месяцев, 27 дней до дня відпустки</v>
      </c>
    </row>
    <row r="10" spans="1:16" x14ac:dyDescent="0.25">
      <c r="A10" s="12"/>
      <c r="B10" s="12">
        <f>DATEDIF(D9,E15,"M")</f>
        <v>0</v>
      </c>
      <c r="C10" s="1" t="s">
        <v>7</v>
      </c>
      <c r="E10" s="1" t="str">
        <f>"Расчётный период: "&amp;IF(B10&gt;=12,12,B10)&amp; " месяцев"</f>
        <v>Расчётный период: 0 месяцев</v>
      </c>
      <c r="H10" s="13"/>
    </row>
    <row r="12" spans="1:16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6" x14ac:dyDescent="0.25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6" ht="23.25" x14ac:dyDescent="0.35">
      <c r="D14" s="148"/>
      <c r="E14" s="1" t="s">
        <v>30</v>
      </c>
      <c r="F14" s="144">
        <v>2</v>
      </c>
      <c r="G14" s="151" t="s">
        <v>90</v>
      </c>
    </row>
    <row r="15" spans="1:16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47">
        <v>42855</v>
      </c>
      <c r="F15" s="150">
        <f>E15+F14-1+COUNTIFS($K$20:$AF$31,"&gt;="&amp;E15,$K$20:$AF$31,"&lt;="&amp;MIN(E15+F14-1,EOMONTH(E15,DATEDIF(E15,E15+F14,"m")+NOT(MONTH(E15+F14)=MONTH(E15)))))</f>
        <v>42857</v>
      </c>
      <c r="G15" s="146" t="s">
        <v>89</v>
      </c>
    </row>
    <row r="16" spans="1:16" x14ac:dyDescent="0.25">
      <c r="E16" s="149"/>
      <c r="F16" s="149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 t="str">
        <f>IF(B24="","",MAX($A$18:A23)+1)</f>
        <v/>
      </c>
      <c r="B24" s="60" t="str">
        <f t="shared" si="0"/>
        <v/>
      </c>
      <c r="C24" s="61"/>
      <c r="D24" s="47" t="str">
        <f t="shared" si="1"/>
        <v/>
      </c>
      <c r="E24" s="62" t="str">
        <f t="shared" si="2"/>
        <v/>
      </c>
      <c r="F24" s="63"/>
      <c r="G24" s="50" t="str">
        <f t="shared" si="3"/>
        <v/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 t="str">
        <f>IF(B25="","",MAX($A$18:A24)+1)</f>
        <v/>
      </c>
      <c r="B25" s="60" t="str">
        <f t="shared" si="0"/>
        <v/>
      </c>
      <c r="C25" s="61"/>
      <c r="D25" s="47" t="str">
        <f t="shared" si="1"/>
        <v/>
      </c>
      <c r="E25" s="62" t="str">
        <f t="shared" si="2"/>
        <v/>
      </c>
      <c r="F25" s="63"/>
      <c r="G25" s="50" t="str">
        <f t="shared" si="3"/>
        <v/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 t="str">
        <f>IF(B26="","",MAX($A$18:A25)+1)</f>
        <v/>
      </c>
      <c r="B26" s="60" t="str">
        <f t="shared" si="0"/>
        <v/>
      </c>
      <c r="C26" s="61"/>
      <c r="D26" s="47" t="str">
        <f t="shared" si="1"/>
        <v/>
      </c>
      <c r="E26" s="62" t="str">
        <f t="shared" si="2"/>
        <v/>
      </c>
      <c r="F26" s="63"/>
      <c r="G26" s="50" t="str">
        <f t="shared" si="3"/>
        <v/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 t="str">
        <f>IF(B27="","",MAX($A$18:A26)+1)</f>
        <v/>
      </c>
      <c r="B27" s="60" t="str">
        <f t="shared" si="0"/>
        <v/>
      </c>
      <c r="C27" s="61"/>
      <c r="D27" s="47" t="str">
        <f t="shared" si="1"/>
        <v/>
      </c>
      <c r="E27" s="62" t="str">
        <f>IF(D27="","",EOMONTH(D27,0)-(D27-1)-COUNTIFS($K$20:$AF$31,"&gt;="&amp;D27,$K$20:$AF$31,"&lt;="&amp;EOMONTH(D27,0)))</f>
        <v/>
      </c>
      <c r="F27" s="63"/>
      <c r="G27" s="50" t="str">
        <f t="shared" si="3"/>
        <v/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 t="str">
        <f>IF(B28="","",MAX($A$18:A27)+1)</f>
        <v/>
      </c>
      <c r="B28" s="60" t="str">
        <f t="shared" si="0"/>
        <v/>
      </c>
      <c r="C28" s="61"/>
      <c r="D28" s="47" t="str">
        <f t="shared" si="1"/>
        <v/>
      </c>
      <c r="E28" s="62" t="str">
        <f t="shared" si="2"/>
        <v/>
      </c>
      <c r="F28" s="63"/>
      <c r="G28" s="50" t="str">
        <f t="shared" si="3"/>
        <v/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 t="str">
        <f>IF(B29="","",MAX($A$18:A28)+1)</f>
        <v/>
      </c>
      <c r="B29" s="60" t="str">
        <f t="shared" si="0"/>
        <v/>
      </c>
      <c r="C29" s="61"/>
      <c r="D29" s="47" t="str">
        <f t="shared" si="1"/>
        <v/>
      </c>
      <c r="E29" s="62" t="str">
        <f t="shared" si="2"/>
        <v/>
      </c>
      <c r="F29" s="63"/>
      <c r="G29" s="50" t="str">
        <f t="shared" si="3"/>
        <v/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 t="str">
        <f>IF(B30="","",MAX($A$18:A29)+1)</f>
        <v/>
      </c>
      <c r="B30" s="60" t="str">
        <f t="shared" si="0"/>
        <v/>
      </c>
      <c r="C30" s="61"/>
      <c r="D30" s="47" t="str">
        <f t="shared" si="1"/>
        <v/>
      </c>
      <c r="E30" s="62" t="str">
        <f t="shared" si="2"/>
        <v/>
      </c>
      <c r="F30" s="63"/>
      <c r="G30" s="50" t="str">
        <f t="shared" si="3"/>
        <v/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 t="str">
        <f>IF(B31="","",MAX($A$18:A30)+1)</f>
        <v/>
      </c>
      <c r="B31" s="71" t="str">
        <f t="shared" si="0"/>
        <v/>
      </c>
      <c r="C31" s="72"/>
      <c r="D31" s="73" t="str">
        <f t="shared" si="1"/>
        <v/>
      </c>
      <c r="E31" s="74" t="str">
        <f t="shared" si="2"/>
        <v/>
      </c>
      <c r="F31" s="75"/>
      <c r="G31" s="76" t="str">
        <f t="shared" si="3"/>
        <v/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 t="str">
        <f>A31</f>
        <v/>
      </c>
      <c r="B32" s="86" t="s">
        <v>46</v>
      </c>
      <c r="C32" s="39"/>
      <c r="D32" s="87" t="s">
        <v>47</v>
      </c>
      <c r="E32" s="85" t="str">
        <f>IF(SUM(E20:E31),SUM(E20:E31),"")</f>
        <v/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  <c r="F34" s="152" t="s">
        <v>91</v>
      </c>
      <c r="G34" s="152" t="s">
        <v>92</v>
      </c>
      <c r="H34" s="153"/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155">
        <v>43091</v>
      </c>
      <c r="G35" s="153">
        <v>1</v>
      </c>
      <c r="H35" s="154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155">
        <f>F35+1</f>
        <v>43092</v>
      </c>
      <c r="G36" s="153">
        <v>2</v>
      </c>
      <c r="H36" s="153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155">
        <f t="shared" ref="F37:F52" si="10">F36+1</f>
        <v>43093</v>
      </c>
      <c r="G37" s="153">
        <v>3</v>
      </c>
      <c r="H37" s="153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156">
        <f t="shared" si="10"/>
        <v>43094</v>
      </c>
      <c r="G38" s="153">
        <v>4</v>
      </c>
      <c r="H38" s="153" t="s">
        <v>94</v>
      </c>
    </row>
    <row r="39" spans="1:12" x14ac:dyDescent="0.25">
      <c r="A39" s="98"/>
      <c r="B39" s="98"/>
      <c r="C39" s="98" t="s">
        <v>61</v>
      </c>
      <c r="D39" s="99"/>
      <c r="E39" s="27"/>
      <c r="F39" s="155">
        <f t="shared" si="10"/>
        <v>43095</v>
      </c>
      <c r="G39" s="153">
        <v>5</v>
      </c>
      <c r="H39" s="153"/>
    </row>
    <row r="40" spans="1:12" ht="15.75" thickBot="1" x14ac:dyDescent="0.3">
      <c r="A40" s="100"/>
      <c r="B40" s="100"/>
      <c r="C40" s="100"/>
      <c r="D40" s="101"/>
      <c r="E40" s="27"/>
      <c r="F40" s="155">
        <f t="shared" si="10"/>
        <v>43096</v>
      </c>
      <c r="G40" s="153">
        <v>6</v>
      </c>
      <c r="H40" s="153"/>
    </row>
    <row r="41" spans="1:12" x14ac:dyDescent="0.25">
      <c r="A41" s="102">
        <f>E15</f>
        <v>42855</v>
      </c>
      <c r="B41" s="103"/>
      <c r="C41" s="103"/>
      <c r="D41" s="104"/>
      <c r="E41" s="27"/>
      <c r="F41" s="155">
        <f t="shared" si="10"/>
        <v>43097</v>
      </c>
      <c r="G41" s="153">
        <v>7</v>
      </c>
      <c r="H41" s="153"/>
      <c r="L41" s="106"/>
    </row>
    <row r="42" spans="1:12" ht="23.25" x14ac:dyDescent="0.35">
      <c r="A42" s="107">
        <f>F15</f>
        <v>42857</v>
      </c>
      <c r="B42" s="145">
        <f>F14</f>
        <v>2</v>
      </c>
      <c r="C42" s="108" t="str">
        <f>G32</f>
        <v/>
      </c>
      <c r="D42" s="109" t="str">
        <f>IFERROR(ROUND(B42*C42,2),"")</f>
        <v/>
      </c>
      <c r="E42" s="110"/>
      <c r="F42" s="155">
        <f t="shared" si="10"/>
        <v>43098</v>
      </c>
      <c r="G42" s="153">
        <v>8</v>
      </c>
      <c r="H42" s="153"/>
    </row>
    <row r="43" spans="1:12" x14ac:dyDescent="0.25">
      <c r="F43" s="155">
        <f t="shared" si="10"/>
        <v>43099</v>
      </c>
      <c r="G43" s="153">
        <v>9</v>
      </c>
      <c r="H43" s="153"/>
    </row>
    <row r="44" spans="1:12" x14ac:dyDescent="0.25">
      <c r="E44" s="112"/>
      <c r="F44" s="155">
        <f t="shared" si="10"/>
        <v>43100</v>
      </c>
      <c r="G44" s="153">
        <v>10</v>
      </c>
      <c r="H44" s="153"/>
    </row>
    <row r="45" spans="1:12" x14ac:dyDescent="0.25">
      <c r="E45" s="113"/>
      <c r="F45" s="156">
        <f t="shared" si="10"/>
        <v>43101</v>
      </c>
      <c r="G45" s="153">
        <v>11</v>
      </c>
      <c r="H45" s="153" t="s">
        <v>94</v>
      </c>
    </row>
    <row r="46" spans="1:12" x14ac:dyDescent="0.25">
      <c r="E46" s="114"/>
      <c r="F46" s="155">
        <f t="shared" si="10"/>
        <v>43102</v>
      </c>
      <c r="G46" s="153">
        <v>12</v>
      </c>
    </row>
    <row r="47" spans="1:12" x14ac:dyDescent="0.25">
      <c r="F47" s="155">
        <f t="shared" si="10"/>
        <v>43103</v>
      </c>
      <c r="G47" s="153">
        <v>13</v>
      </c>
      <c r="H47" s="157"/>
    </row>
    <row r="48" spans="1:12" x14ac:dyDescent="0.25">
      <c r="F48" s="155">
        <f t="shared" si="10"/>
        <v>43104</v>
      </c>
      <c r="G48" s="153">
        <v>14</v>
      </c>
      <c r="H48" s="153"/>
    </row>
    <row r="49" spans="1:15" x14ac:dyDescent="0.25">
      <c r="F49" s="155">
        <f t="shared" si="10"/>
        <v>43105</v>
      </c>
      <c r="G49" s="153">
        <v>15</v>
      </c>
      <c r="H49" s="153"/>
    </row>
    <row r="50" spans="1:15" x14ac:dyDescent="0.25">
      <c r="F50" s="155">
        <f t="shared" si="10"/>
        <v>43106</v>
      </c>
      <c r="G50" s="153">
        <v>16</v>
      </c>
      <c r="H50" s="153"/>
    </row>
    <row r="51" spans="1:15" x14ac:dyDescent="0.25">
      <c r="F51" s="156">
        <f t="shared" si="10"/>
        <v>43107</v>
      </c>
      <c r="G51" s="153">
        <v>17</v>
      </c>
      <c r="H51" s="153" t="s">
        <v>94</v>
      </c>
    </row>
    <row r="52" spans="1:15" x14ac:dyDescent="0.25">
      <c r="F52" s="155">
        <f t="shared" si="10"/>
        <v>43108</v>
      </c>
      <c r="G52" s="153">
        <v>18</v>
      </c>
      <c r="H52" s="153"/>
    </row>
    <row r="53" spans="1:15" x14ac:dyDescent="0.25">
      <c r="F53" s="160">
        <f>F52+1</f>
        <v>43109</v>
      </c>
      <c r="G53" s="158" t="s">
        <v>93</v>
      </c>
      <c r="H53" s="153"/>
    </row>
    <row r="54" spans="1:15" x14ac:dyDescent="0.25">
      <c r="A54" s="42"/>
      <c r="B54" s="42"/>
      <c r="C54" s="42"/>
      <c r="D54" s="42"/>
      <c r="E54" s="42"/>
      <c r="F54" s="160">
        <f t="shared" ref="F54:F55" si="11">F53+1</f>
        <v>43110</v>
      </c>
      <c r="G54" s="158" t="s">
        <v>93</v>
      </c>
      <c r="H54" s="159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160">
        <f t="shared" si="11"/>
        <v>43111</v>
      </c>
      <c r="G55" s="158" t="s">
        <v>93</v>
      </c>
      <c r="H55" s="159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1" t="str">
        <f>F1</f>
        <v xml:space="preserve">Январь 2017 </v>
      </c>
      <c r="R70" s="162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7" priority="4">
      <formula>ISBLANK(AM25)</formula>
    </cfRule>
  </conditionalFormatting>
  <conditionalFormatting sqref="I20">
    <cfRule type="expression" dxfId="6" priority="3">
      <formula>ISBLANK(I25)</formula>
    </cfRule>
  </conditionalFormatting>
  <conditionalFormatting sqref="R20">
    <cfRule type="expression" dxfId="5" priority="2">
      <formula>ISBLANK(R25)</formula>
    </cfRule>
  </conditionalFormatting>
  <conditionalFormatting sqref="F15">
    <cfRule type="expression" dxfId="4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M178"/>
  <sheetViews>
    <sheetView topLeftCell="A7" workbookViewId="0">
      <selection activeCell="G15" sqref="G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1" t="str">
        <f>F1</f>
        <v xml:space="preserve">Январь 2017 </v>
      </c>
      <c r="R70" s="162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2018-02-08T13:21:00Z</dcterms:created>
  <dcterms:modified xsi:type="dcterms:W3CDTF">2018-02-14T11:00:47Z</dcterms:modified>
</cp:coreProperties>
</file>