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9440" windowHeight="12645"/>
  </bookViews>
  <sheets>
    <sheet name="Лист1" sheetId="1" r:id="rId1"/>
  </sheets>
  <calcPr calcId="125725" iterate="1" iterateCount="100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" i="1"/>
  <c r="K1" s="1"/>
  <c r="E2" l="1" a="1"/>
  <c r="E2"/>
  <c r="F2" a="1"/>
  <c r="F2"/>
  <c r="G2" a="1"/>
  <c r="G2"/>
  <c r="H2" a="1"/>
  <c r="H2"/>
  <c r="I2" a="1"/>
  <c r="I2"/>
  <c r="J2" a="1"/>
  <c r="J2"/>
  <c r="K2"/>
  <c r="L2"/>
  <c r="M2"/>
  <c r="O2"/>
  <c r="P2"/>
  <c r="Q2"/>
  <c r="R2"/>
  <c r="S2"/>
  <c r="T2"/>
  <c r="E3" a="1"/>
  <c r="E3"/>
  <c r="F3" a="1"/>
  <c r="F3"/>
  <c r="G3" a="1"/>
  <c r="G3"/>
  <c r="H3" a="1"/>
  <c r="H3"/>
  <c r="I3" a="1"/>
  <c r="I3"/>
  <c r="J3" a="1"/>
  <c r="J3"/>
  <c r="K3"/>
  <c r="L3"/>
  <c r="M3"/>
  <c r="O3"/>
  <c r="P3"/>
  <c r="Q3"/>
  <c r="R3"/>
  <c r="S3"/>
  <c r="T3"/>
  <c r="E4" a="1"/>
  <c r="E4"/>
  <c r="F4" a="1"/>
  <c r="F4"/>
  <c r="G4" a="1"/>
  <c r="G4"/>
  <c r="H4" a="1"/>
  <c r="H4"/>
  <c r="I4" a="1"/>
  <c r="I4"/>
  <c r="J4" a="1"/>
  <c r="J4"/>
  <c r="K4"/>
  <c r="L4"/>
  <c r="M4"/>
  <c r="O4"/>
  <c r="P4"/>
  <c r="Q4"/>
  <c r="R4"/>
  <c r="S4"/>
  <c r="T4"/>
  <c r="E5" a="1"/>
  <c r="E5"/>
  <c r="F5" a="1"/>
  <c r="F5"/>
  <c r="G5" a="1"/>
  <c r="G5"/>
  <c r="H5" a="1"/>
  <c r="H5"/>
  <c r="I5" a="1"/>
  <c r="I5"/>
  <c r="J5" a="1"/>
  <c r="J5"/>
  <c r="K5"/>
  <c r="L5"/>
  <c r="M5"/>
  <c r="O5"/>
  <c r="P5"/>
  <c r="Q5"/>
  <c r="R5"/>
  <c r="S5"/>
  <c r="T5"/>
  <c r="E6" a="1"/>
  <c r="E6"/>
  <c r="F6" a="1"/>
  <c r="F6"/>
  <c r="G6" a="1"/>
  <c r="G6"/>
  <c r="H6" a="1"/>
  <c r="H6"/>
  <c r="I6" a="1"/>
  <c r="I6"/>
  <c r="J6" a="1"/>
  <c r="J6"/>
  <c r="K6"/>
  <c r="L6"/>
  <c r="M6"/>
  <c r="O6"/>
  <c r="P6"/>
  <c r="Q6"/>
  <c r="R6"/>
  <c r="S6"/>
  <c r="T6"/>
  <c r="E7" a="1"/>
  <c r="E7"/>
  <c r="F7" a="1"/>
  <c r="F7"/>
  <c r="G7" a="1"/>
  <c r="G7"/>
  <c r="H7" a="1"/>
  <c r="H7"/>
  <c r="I7" a="1"/>
  <c r="I7"/>
  <c r="J7" a="1"/>
  <c r="J7"/>
  <c r="K7"/>
  <c r="L7"/>
  <c r="M7"/>
  <c r="O7"/>
  <c r="P7"/>
  <c r="Q7"/>
  <c r="R7"/>
  <c r="S7"/>
  <c r="T7"/>
  <c r="E8" a="1"/>
  <c r="E8"/>
  <c r="F8" a="1"/>
  <c r="F8"/>
  <c r="G8" a="1"/>
  <c r="G8"/>
  <c r="H8" a="1"/>
  <c r="H8"/>
  <c r="I8" a="1"/>
  <c r="I8"/>
  <c r="J8" a="1"/>
  <c r="J8"/>
  <c r="K8"/>
  <c r="L8"/>
  <c r="M8"/>
  <c r="O8"/>
  <c r="P8"/>
  <c r="Q8"/>
  <c r="R8"/>
  <c r="S8"/>
  <c r="T8"/>
  <c r="E9" a="1"/>
  <c r="E9"/>
  <c r="F9" a="1"/>
  <c r="F9"/>
  <c r="G9" a="1"/>
  <c r="G9"/>
  <c r="H9" a="1"/>
  <c r="H9"/>
  <c r="I9" a="1"/>
  <c r="I9"/>
  <c r="J9" a="1"/>
  <c r="J9"/>
  <c r="K9"/>
  <c r="L9"/>
  <c r="M9"/>
  <c r="O9"/>
  <c r="P9"/>
  <c r="Q9"/>
  <c r="R9"/>
  <c r="S9"/>
  <c r="T9"/>
  <c r="E10" a="1"/>
  <c r="E10"/>
  <c r="F10" a="1"/>
  <c r="F10"/>
  <c r="G10" a="1"/>
  <c r="G10"/>
  <c r="H10" a="1"/>
  <c r="H10"/>
  <c r="I10" a="1"/>
  <c r="I10"/>
  <c r="J10" a="1"/>
  <c r="J10"/>
  <c r="K10"/>
  <c r="L10"/>
  <c r="M10"/>
  <c r="O10"/>
  <c r="P10"/>
  <c r="Q10"/>
  <c r="R10"/>
  <c r="S10"/>
  <c r="T10"/>
  <c r="E11" a="1"/>
  <c r="E11"/>
  <c r="F11" a="1"/>
  <c r="F11"/>
  <c r="G11" a="1"/>
  <c r="G11"/>
  <c r="H11" a="1"/>
  <c r="H11"/>
  <c r="I11" a="1"/>
  <c r="I11"/>
  <c r="J11" a="1"/>
  <c r="J11"/>
  <c r="K11"/>
  <c r="L11"/>
  <c r="M11"/>
  <c r="O11"/>
  <c r="P11"/>
  <c r="Q11"/>
  <c r="R11"/>
  <c r="S11"/>
  <c r="T11"/>
  <c r="E12" a="1"/>
  <c r="E12"/>
  <c r="F12" a="1"/>
  <c r="F12"/>
  <c r="G12" a="1"/>
  <c r="G12"/>
  <c r="H12" a="1"/>
  <c r="H12"/>
  <c r="I12" a="1"/>
  <c r="I12"/>
  <c r="J12" a="1"/>
  <c r="J12"/>
  <c r="K12"/>
  <c r="L12"/>
  <c r="M12"/>
  <c r="O12"/>
  <c r="P12"/>
  <c r="Q12"/>
  <c r="R12"/>
  <c r="S12"/>
  <c r="T12"/>
  <c r="E13" a="1"/>
  <c r="E13"/>
  <c r="F13" a="1"/>
  <c r="F13"/>
  <c r="G13" a="1"/>
  <c r="G13"/>
  <c r="H13" a="1"/>
  <c r="H13"/>
  <c r="I13" a="1"/>
  <c r="I13"/>
  <c r="J13" a="1"/>
  <c r="J13"/>
  <c r="K13"/>
  <c r="L13"/>
  <c r="M13"/>
  <c r="O13"/>
  <c r="P13"/>
  <c r="Q13"/>
  <c r="R13"/>
  <c r="S13"/>
  <c r="T13"/>
  <c r="E14" a="1"/>
  <c r="E14"/>
  <c r="F14" a="1"/>
  <c r="F14"/>
  <c r="G14" a="1"/>
  <c r="G14"/>
  <c r="H14" a="1"/>
  <c r="H14"/>
  <c r="I14" a="1"/>
  <c r="I14"/>
  <c r="J14" a="1"/>
  <c r="J14"/>
  <c r="K14"/>
  <c r="L14"/>
  <c r="M14"/>
  <c r="O14"/>
  <c r="P14"/>
  <c r="Q14"/>
  <c r="R14"/>
  <c r="S14"/>
  <c r="T14"/>
  <c r="L15"/>
  <c r="E17"/>
  <c r="F17"/>
  <c r="G17"/>
  <c r="H17"/>
  <c r="I17"/>
  <c r="J17"/>
  <c r="E18"/>
  <c r="F18"/>
  <c r="G18"/>
  <c r="H18"/>
  <c r="I18"/>
  <c r="J18"/>
  <c r="E19"/>
  <c r="F19"/>
  <c r="G19"/>
  <c r="H19"/>
  <c r="I19"/>
  <c r="J19"/>
  <c r="E20"/>
  <c r="F20"/>
  <c r="G20"/>
  <c r="H20"/>
  <c r="I20"/>
  <c r="J20"/>
  <c r="E21"/>
  <c r="F21"/>
  <c r="G21"/>
  <c r="H21"/>
  <c r="I21"/>
  <c r="J21"/>
  <c r="E22"/>
  <c r="F22"/>
  <c r="G22"/>
  <c r="H22"/>
  <c r="I22"/>
  <c r="J22"/>
  <c r="E23"/>
  <c r="F23"/>
  <c r="G23"/>
  <c r="H23"/>
  <c r="I23"/>
  <c r="J23"/>
  <c r="E24"/>
  <c r="F24"/>
  <c r="G24"/>
  <c r="H24"/>
  <c r="I24"/>
  <c r="J24"/>
  <c r="E25"/>
  <c r="F25"/>
  <c r="G25"/>
  <c r="H25"/>
  <c r="I25"/>
  <c r="J25"/>
  <c r="E26"/>
  <c r="F26"/>
  <c r="G26"/>
  <c r="H26"/>
  <c r="I26"/>
  <c r="J26"/>
  <c r="E27"/>
  <c r="F27"/>
  <c r="G27"/>
  <c r="H27"/>
  <c r="I27"/>
  <c r="J27"/>
  <c r="E28"/>
  <c r="F28"/>
  <c r="G28"/>
  <c r="H28"/>
  <c r="I28"/>
  <c r="J28"/>
  <c r="E29"/>
  <c r="F29"/>
  <c r="G29"/>
  <c r="H29"/>
  <c r="I29"/>
  <c r="J29"/>
</calcChain>
</file>

<file path=xl/comments1.xml><?xml version="1.0" encoding="utf-8"?>
<comments xmlns="http://schemas.openxmlformats.org/spreadsheetml/2006/main">
  <authors>
    <author>Автор</author>
  </authors>
  <commentList>
    <comment ref="D1" authorId="0">
      <text>
        <r>
          <rPr>
            <b/>
            <sz val="8"/>
            <color indexed="81"/>
            <rFont val="Tahoma"/>
            <family val="2"/>
            <charset val="204"/>
          </rPr>
          <t>0 - сброс
1 - расчёт</t>
        </r>
      </text>
    </comment>
    <comment ref="E2" authorId="0">
      <text>
        <r>
          <rPr>
            <b/>
            <sz val="8"/>
            <color indexed="81"/>
            <rFont val="Tahoma"/>
            <family val="2"/>
            <charset val="204"/>
          </rPr>
          <t>Формульный вариант</t>
        </r>
      </text>
    </comment>
  </commentList>
</comments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3" borderId="0" xfId="0" applyFill="1"/>
    <xf numFmtId="0" fontId="1" fillId="0" borderId="0" xfId="0" applyNumberFormat="1" applyFont="1"/>
    <xf numFmtId="0" fontId="1" fillId="0" borderId="0" xfId="0" applyFont="1"/>
    <xf numFmtId="0" fontId="2" fillId="4" borderId="1" xfId="0" applyFont="1" applyFill="1" applyBorder="1"/>
    <xf numFmtId="0" fontId="0" fillId="4" borderId="0" xfId="0" applyNumberFormat="1" applyFill="1"/>
    <xf numFmtId="0" fontId="0" fillId="4" borderId="0" xfId="0" applyFill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79"/>
  <sheetViews>
    <sheetView tabSelected="1" topLeftCell="C1" workbookViewId="0">
      <selection activeCell="D1" sqref="D1"/>
    </sheetView>
  </sheetViews>
  <sheetFormatPr defaultRowHeight="15"/>
  <cols>
    <col min="4" max="4" width="5" customWidth="1"/>
    <col min="5" max="10" width="6.28515625" customWidth="1"/>
    <col min="14" max="14" width="3.7109375" customWidth="1"/>
    <col min="15" max="20" width="12" bestFit="1" customWidth="1"/>
  </cols>
  <sheetData>
    <row r="1" spans="1:20">
      <c r="D1" s="2">
        <v>1</v>
      </c>
      <c r="K1" s="3">
        <f>MAX(L1-TRUNC(L1),1-L1+TRUNC(L1))^2+1%</f>
        <v>0.38840658871330797</v>
      </c>
      <c r="L1" s="4">
        <f>SUM(C2:C79)/13</f>
        <v>16148.384852384615</v>
      </c>
    </row>
    <row r="2" spans="1:20">
      <c r="A2">
        <v>1</v>
      </c>
      <c r="B2">
        <v>2657</v>
      </c>
      <c r="C2">
        <v>2657.0000009999999</v>
      </c>
      <c r="E2" s="5">
        <f t="array" aca="1" ref="E2" ca="1">IF($D$1,IF(OR(E2=$D2:D2,$K2&gt;=$K$1),INDEX($C$2:$C$79,RANDBETWEEN(1,78)),E2),)</f>
        <v>2671.000043</v>
      </c>
      <c r="F2" s="5">
        <f t="array" aca="1" ref="F2" ca="1">IF($D$1,IF(OR(F2=$D2:E2,$K2&gt;=$K$1),INDEX($C$2:$C$79,RANDBETWEEN(1,78)),F2),)</f>
        <v>2668.0000719999998</v>
      </c>
      <c r="G2" s="5">
        <f t="array" aca="1" ref="G2" ca="1">IF($D$1,IF(OR(G2=$D2:F2,$K2&gt;=$K$1),INDEX($C$2:$C$79,RANDBETWEEN(1,78)),G2),)</f>
        <v>2675.0000150000001</v>
      </c>
      <c r="H2" s="5">
        <f t="array" aca="1" ref="H2" ca="1">IF($D$1,IF(OR(H2=$D2:G2,$K2&gt;=$K$1),INDEX($C$2:$C$79,RANDBETWEEN(1,78)),H2),)</f>
        <v>2662.0000709999999</v>
      </c>
      <c r="I2" s="5">
        <f t="array" aca="1" ref="I2" ca="1">IF($D$1,IF(OR(I2=$D2:H2,$K2&gt;=$K$1),INDEX($C$2:$C$79,RANDBETWEEN(1,78)),I2),)</f>
        <v>2851.0000770000001</v>
      </c>
      <c r="J2" s="5">
        <f t="array" aca="1" ref="J2" ca="1">IF($D$1,INDEX($C$2:$C$79,MATCH(MIN((SUM(E2:I2)+$C$2:$C$79*ISNA(MATCH($C$2:$C$79,E2:I2,))-$L$1)^2),(SUM(E2:I2)+$C$2:$C$79*ISNA(MATCH($C$2:$C$79,E2:I2,))-$L$1)^2,0)),)</f>
        <v>2621.0000530000002</v>
      </c>
      <c r="K2" s="6">
        <f ca="1">SUM(E2:J2,-L$1)^2</f>
        <v>0.14785669522573316</v>
      </c>
      <c r="L2" s="7">
        <f ca="1">SUM(E2:J2)</f>
        <v>16148.000331000001</v>
      </c>
      <c r="M2">
        <f ca="1">$L$1-L2</f>
        <v>0.38452138461434515</v>
      </c>
      <c r="O2">
        <f ca="1">E2</f>
        <v>2671.000043</v>
      </c>
      <c r="P2">
        <f t="shared" ref="P2:T14" ca="1" si="0">F2</f>
        <v>2668.0000719999998</v>
      </c>
      <c r="Q2">
        <f t="shared" ca="1" si="0"/>
        <v>2675.0000150000001</v>
      </c>
      <c r="R2">
        <f t="shared" ca="1" si="0"/>
        <v>2662.0000709999999</v>
      </c>
      <c r="S2">
        <f t="shared" ca="1" si="0"/>
        <v>2851.0000770000001</v>
      </c>
      <c r="T2">
        <f t="shared" ca="1" si="0"/>
        <v>2621.0000530000002</v>
      </c>
    </row>
    <row r="3" spans="1:20">
      <c r="A3">
        <v>2</v>
      </c>
      <c r="B3">
        <v>2721</v>
      </c>
      <c r="C3">
        <v>2721.0000020000002</v>
      </c>
      <c r="E3" s="5">
        <f t="array" aca="1" ref="E3" ca="1">IF($D$1,IF(OR($E$2:$J2=E3,$K$2:$K3&gt;=$K$1),INDEX(LARGE($C$2:$C$79*ISNA(MATCH($C$2:$C$79,$E2:$J2,))*ISNA(MATCH($C$2:$C$79,$D3:D3,)),ROW($1:$78)),RANDBETWEEN(1,78-COUNT($E$1:$J2)-COUNT($D3:D3))),E3),)</f>
        <v>2699.0000060000002</v>
      </c>
      <c r="F3" s="5">
        <f t="array" aca="1" ref="F3" ca="1">IF($D$1,IF(OR($E$2:$J2=F3,$K$2:$K3&gt;=$K$1),INDEX(LARGE($C$2:$C$79*ISNA(MATCH($C$2:$C$79,$E2:$J2,))*ISNA(MATCH($C$2:$C$79,$D3:E3,)),ROW($1:$78)),RANDBETWEEN(1,78-COUNT($E$1:$J2)-COUNT($D3:E3))),F3),)</f>
        <v>2683.0000570000002</v>
      </c>
      <c r="G3" s="5">
        <f t="array" aca="1" ref="G3" ca="1">IF($D$1,IF(OR($E$2:$J2=G3,$K$2:$K3&gt;=$K$1),INDEX(LARGE($C$2:$C$79*ISNA(MATCH($C$2:$C$79,$E2:$J2,))*ISNA(MATCH($C$2:$C$79,$D3:F3,)),ROW($1:$78)),RANDBETWEEN(1,78-COUNT($E$1:$J2)-COUNT($D3:F3))),G3),)</f>
        <v>2684.0000359999999</v>
      </c>
      <c r="H3" s="5">
        <f t="array" aca="1" ref="H3" ca="1">IF($D$1,IF(OR($E$2:$J2=H3,$K$2:$K3&gt;=$K$1),INDEX(LARGE($C$2:$C$79*ISNA(MATCH($C$2:$C$79,$E2:$J2,))*ISNA(MATCH($C$2:$C$79,$D3:G3,)),ROW($1:$78)),RANDBETWEEN(1,78-COUNT($E$1:$J2)-COUNT($D3:G3))),H3),)</f>
        <v>2704.0000100000002</v>
      </c>
      <c r="I3" s="5">
        <f t="array" aca="1" ref="I3" ca="1">IF($D$1,IF(OR($E$2:$J2=I3,$K$2:$K3&gt;=$K$1),INDEX(LARGE($C$2:$C$79*ISNA(MATCH($C$2:$C$79,$E2:$J2,))*ISNA(MATCH($C$2:$C$79,$D3:H3,)),ROW($1:$78)),RANDBETWEEN(1,78-COUNT($E$1:$J2)-COUNT($D3:H3))),I3),)</f>
        <v>2687.0000660000001</v>
      </c>
      <c r="J3" s="5">
        <f t="array" aca="1" ref="J3" ca="1">IF($D$1,INDEX($C$2:$C$79,MATCH(MIN((SUM(E3:I3)+$C$2:$C$79*ISNA(MATCH($C$2:$C$79,E2:J2,))*ISNA(MATCH($C$2:$C$79,E3:I3,))-$L$1)^2),(SUM(E3:I3)+$C$2:$C$79*ISNA(MATCH($C$2:$C$79,E2:J2,))*ISNA(MATCH($C$2:$C$79,E3:I3,))-$L$1)^2,0)),)</f>
        <v>2691.0000490000002</v>
      </c>
      <c r="K3" s="6">
        <f ca="1">SUM(E3:J3,-L$1)^2</f>
        <v>0.14793899425092027</v>
      </c>
      <c r="L3" s="7">
        <f t="shared" ref="L3:L14" ca="1" si="1">SUM(E3:J3)</f>
        <v>16148.000224000001</v>
      </c>
      <c r="M3">
        <f ca="1">$L$1-L3</f>
        <v>0.38462838461418869</v>
      </c>
      <c r="O3">
        <f t="shared" ref="O3:O14" ca="1" si="2">E3</f>
        <v>2699.0000060000002</v>
      </c>
      <c r="P3">
        <f t="shared" ca="1" si="0"/>
        <v>2683.0000570000002</v>
      </c>
      <c r="Q3">
        <f t="shared" ca="1" si="0"/>
        <v>2684.0000359999999</v>
      </c>
      <c r="R3">
        <f t="shared" ca="1" si="0"/>
        <v>2704.0000100000002</v>
      </c>
      <c r="S3">
        <f t="shared" ca="1" si="0"/>
        <v>2687.0000660000001</v>
      </c>
      <c r="T3">
        <f t="shared" ca="1" si="0"/>
        <v>2691.0000490000002</v>
      </c>
    </row>
    <row r="4" spans="1:20">
      <c r="A4">
        <v>3</v>
      </c>
      <c r="B4">
        <v>2719</v>
      </c>
      <c r="C4">
        <v>2719.0000030000001</v>
      </c>
      <c r="E4" s="5">
        <f t="array" aca="1" ref="E4" ca="1">IF($D$1,IF(OR($E$2:$J3=E4,$K$2:$K4&gt;=$K$1),INDEX(LARGE($C$2:$C$79*ISNA(MATCH($C$2:$C$79,$E2:$J2,))*ISNA(MATCH($C$2:$C$79,$E3:$J3,))*ISNA(MATCH($C$2:$C$79,$D4:D4,)),ROW($1:$78)),RANDBETWEEN(1,78-COUNT($E$1:$J3)-COUNT($D4:D4))),E4),)</f>
        <v>2710.0000620000001</v>
      </c>
      <c r="F4" s="5">
        <f t="array" aca="1" ref="F4" ca="1">IF($D$1,IF(OR($E$2:$J3=F4,$K$2:$K4&gt;=$K$1),INDEX(LARGE($C$2:$C$79*ISNA(MATCH($C$2:$C$79,$E2:$J2,))*ISNA(MATCH($C$2:$C$79,$E3:$J3,))*ISNA(MATCH($C$2:$C$79,$D4:E4,)),ROW($1:$78)),RANDBETWEEN(1,78-COUNT($E$1:$J3)-COUNT($D4:E4))),F4),)</f>
        <v>2719.000035</v>
      </c>
      <c r="G4" s="5">
        <f t="array" aca="1" ref="G4" ca="1">IF($D$1,IF(OR($E$2:$J3=G4,$K$2:$K4&gt;=$K$1),INDEX(LARGE($C$2:$C$79*ISNA(MATCH($C$2:$C$79,$E2:$J2,))*ISNA(MATCH($C$2:$C$79,$E3:$J3,))*ISNA(MATCH($C$2:$C$79,$D4:F4,)),ROW($1:$78)),RANDBETWEEN(1,78-COUNT($E$1:$J3)-COUNT($D4:F4))),G4),)</f>
        <v>2720.0000169999998</v>
      </c>
      <c r="H4" s="5">
        <f t="array" aca="1" ref="H4" ca="1">IF($D$1,IF(OR($E$2:$J3=H4,$K$2:$K4&gt;=$K$1),INDEX(LARGE($C$2:$C$79*ISNA(MATCH($C$2:$C$79,$E2:$J2,))*ISNA(MATCH($C$2:$C$79,$E3:$J3,))*ISNA(MATCH($C$2:$C$79,$D4:G4,)),ROW($1:$78)),RANDBETWEEN(1,78-COUNT($E$1:$J3)-COUNT($D4:G4))),H4),)</f>
        <v>2688.0000639999998</v>
      </c>
      <c r="I4" s="5">
        <f t="array" aca="1" ref="I4" ca="1">IF($D$1,IF(OR($E$2:$J3=I4,$K$2:$K4&gt;=$K$1),INDEX(LARGE($C$2:$C$79*ISNA(MATCH($C$2:$C$79,$E2:$J2,))*ISNA(MATCH($C$2:$C$79,$E3:$J3,))*ISNA(MATCH($C$2:$C$79,$D4:H4,)),ROW($1:$78)),RANDBETWEEN(1,78-COUNT($E$1:$J3)-COUNT($D4:H4))),I4),)</f>
        <v>2626.0000610000002</v>
      </c>
      <c r="J4" s="5">
        <f t="array" aca="1" ref="J4" ca="1">IF($D$1,INDEX($C$2:$C$79,MATCH(MIN((SUM(E4:I4)+$C$2:$C$79*ISNA(MATCH($C$2:$C$79,E2:J2,))*ISNA(MATCH($C$2:$C$79,E3:J3,))*ISNA(MATCH($C$2:$C$79,E4:I4,))-$L$1)^2),(SUM(E4:I4)+$C$2:$C$79*ISNA(MATCH($C$2:$C$79,E2:J2,))*ISNA(MATCH($C$2:$C$79,E3:J3,))*ISNA(MATCH($C$2:$C$79,E4:I4,))-$L$1)^2,)),)</f>
        <v>2685.000059</v>
      </c>
      <c r="K4" s="6">
        <f ca="1">SUM(E4:J4,-L$1)^2</f>
        <v>0.14788207472631593</v>
      </c>
      <c r="L4" s="7">
        <f t="shared" ca="1" si="1"/>
        <v>16148.000298000001</v>
      </c>
      <c r="M4">
        <f ca="1">$L$1-L4</f>
        <v>0.3845543846146029</v>
      </c>
      <c r="O4">
        <f t="shared" ca="1" si="2"/>
        <v>2710.0000620000001</v>
      </c>
      <c r="P4">
        <f t="shared" ca="1" si="0"/>
        <v>2719.000035</v>
      </c>
      <c r="Q4">
        <f t="shared" ca="1" si="0"/>
        <v>2720.0000169999998</v>
      </c>
      <c r="R4">
        <f t="shared" ca="1" si="0"/>
        <v>2688.0000639999998</v>
      </c>
      <c r="S4">
        <f t="shared" ca="1" si="0"/>
        <v>2626.0000610000002</v>
      </c>
      <c r="T4">
        <f t="shared" ca="1" si="0"/>
        <v>2685.000059</v>
      </c>
    </row>
    <row r="5" spans="1:20">
      <c r="A5">
        <v>4</v>
      </c>
      <c r="B5">
        <v>2765</v>
      </c>
      <c r="C5">
        <v>2765.000004</v>
      </c>
      <c r="E5" s="5">
        <f t="array" aca="1" ref="E5" ca="1">IF($D$1,IF(OR($E$2:$J4=E5,$K$2:$K5&gt;=$K$1),INDEX(LARGE($C$2:$C$79*ISNA(MATCH($C$2:$C$79,$E2:$J2,))*ISNA(MATCH($C$2:$C$79,$E3:$J3,))*ISNA(MATCH($C$2:$C$79,$E4:$J4,))*ISNA(MATCH($C$2:$C$79,$D5:D5,)),ROW($1:$78)),RANDBETWEEN(1,78-COUNT($E$1:$J4)-COUNT($D5:D5))),E5),)</f>
        <v>2761.0000479999999</v>
      </c>
      <c r="F5" s="5">
        <f t="array" aca="1" ref="F5" ca="1">IF($D$1,IF(OR($E$2:$J4=F5,$K$2:$K5&gt;=$K$1),INDEX(LARGE($C$2:$C$79*ISNA(MATCH($C$2:$C$79,$E2:$J2,))*ISNA(MATCH($C$2:$C$79,$E3:$J3,))*ISNA(MATCH($C$2:$C$79,$E4:$J4,))*ISNA(MATCH($C$2:$C$79,$D5:E5,)),ROW($1:$78)),RANDBETWEEN(1,78-COUNT($E$1:$J4)-COUNT($D5:E5))),F5),)</f>
        <v>2692.0000559999999</v>
      </c>
      <c r="G5" s="5">
        <f t="array" aca="1" ref="G5" ca="1">IF($D$1,IF(OR($E$2:$J4=G5,$K$2:$K5&gt;=$K$1),INDEX(LARGE($C$2:$C$79*ISNA(MATCH($C$2:$C$79,$E2:$J2,))*ISNA(MATCH($C$2:$C$79,$E3:$J3,))*ISNA(MATCH($C$2:$C$79,$E4:$J4,))*ISNA(MATCH($C$2:$C$79,$D5:F5,)),ROW($1:$78)),RANDBETWEEN(1,78-COUNT($E$1:$J4)-COUNT($D5:F5))),G5),)</f>
        <v>2737.0000239999999</v>
      </c>
      <c r="H5" s="5">
        <f t="array" aca="1" ref="H5" ca="1">IF($D$1,IF(OR($E$2:$J4=H5,$K$2:$K5&gt;=$K$1),INDEX(LARGE($C$2:$C$79*ISNA(MATCH($C$2:$C$79,$E2:$J2,))*ISNA(MATCH($C$2:$C$79,$E3:$J3,))*ISNA(MATCH($C$2:$C$79,$E4:$J4,))*ISNA(MATCH($C$2:$C$79,$D5:G5,)),ROW($1:$78)),RANDBETWEEN(1,78-COUNT($E$1:$J4)-COUNT($D5:G5))),H5),)</f>
        <v>2663.0000599999998</v>
      </c>
      <c r="I5" s="5">
        <f t="array" aca="1" ref="I5" ca="1">IF($D$1,IF(OR($E$2:$J4=I5,$K$2:$K5&gt;=$K$1),INDEX(LARGE($C$2:$C$79*ISNA(MATCH($C$2:$C$79,$E2:$J2,))*ISNA(MATCH($C$2:$C$79,$E3:$J3,))*ISNA(MATCH($C$2:$C$79,$E4:$J4,))*ISNA(MATCH($C$2:$C$79,$D5:H5,)),ROW($1:$78)),RANDBETWEEN(1,78-COUNT($E$1:$J4)-COUNT($D5:H5))),I5),)</f>
        <v>2684.0000199999999</v>
      </c>
      <c r="J5" s="5">
        <f t="array" aca="1" ref="J5" ca="1">IF($D$1,INDEX($C$2:$C$79,MATCH(MIN((SUM(E5:I5)+$C$2:$C$79*ISNA(MATCH($C$2:$C$79,E2:J2,))*ISNA(MATCH($C$2:$C$79,E3:J3,))*ISNA(MATCH($C$2:$C$79,E4:J4,))*ISNA(MATCH($C$2:$C$79,E5:I5,))-$L$1)^2),(SUM(E5:I5)+$C$2:$C$79*ISNA(MATCH($C$2:$C$79,E2:J2,))*ISNA(MATCH($C$2:$C$79,E3:J3,))*ISNA(MATCH($C$2:$C$79,E4:J4,))*ISNA(MATCH($C$2:$C$79,E5:I5,))-$L$1)^2,)),)</f>
        <v>2611.0000730000002</v>
      </c>
      <c r="K5" s="6">
        <f ca="1">SUM(E5:J5,-L$1)^2</f>
        <v>0.14789514986462213</v>
      </c>
      <c r="L5" s="7">
        <f t="shared" ca="1" si="1"/>
        <v>16148.000281000001</v>
      </c>
      <c r="M5">
        <f ca="1">$L$1-L5</f>
        <v>0.38457138461490104</v>
      </c>
      <c r="O5">
        <f t="shared" ca="1" si="2"/>
        <v>2761.0000479999999</v>
      </c>
      <c r="P5">
        <f t="shared" ca="1" si="0"/>
        <v>2692.0000559999999</v>
      </c>
      <c r="Q5">
        <f t="shared" ca="1" si="0"/>
        <v>2737.0000239999999</v>
      </c>
      <c r="R5">
        <f t="shared" ca="1" si="0"/>
        <v>2663.0000599999998</v>
      </c>
      <c r="S5">
        <f t="shared" ca="1" si="0"/>
        <v>2684.0000199999999</v>
      </c>
      <c r="T5">
        <f t="shared" ca="1" si="0"/>
        <v>2611.0000730000002</v>
      </c>
    </row>
    <row r="6" spans="1:20">
      <c r="A6">
        <v>5</v>
      </c>
      <c r="B6">
        <v>2657</v>
      </c>
      <c r="C6">
        <v>2657.0000049999999</v>
      </c>
      <c r="E6" s="5">
        <f t="array" aca="1" ref="E6" ca="1">IF($D$1,IF(OR($E$2:$J5=E6,$K$2:$K6&gt;=$K$1),INDEX(LARGE($C$2:$C$79*ISNA(MATCH($C$2:$C$79,$E2:$J2,))*ISNA(MATCH($C$2:$C$79,$E3:$J3,))*ISNA(MATCH($C$2:$C$79,$E4:$J4,))*ISNA(MATCH($C$2:$C$79,$E5:$J5,))*ISNA(MATCH($C$2:$C$79,$D6:D6,)),ROW($1:$78)),RANDBETWEEN(1,78-COUNT($E$1:$J5)-COUNT($D6:D6))),E6),)</f>
        <v>2713.000031</v>
      </c>
      <c r="F6" s="5">
        <f t="array" aca="1" ref="F6" ca="1">IF($D$1,IF(OR($E$2:$J5=F6,$K$2:$K6&gt;=$K$1),INDEX(LARGE($C$2:$C$79*ISNA(MATCH($C$2:$C$79,$E2:$J2,))*ISNA(MATCH($C$2:$C$79,$E3:$J3,))*ISNA(MATCH($C$2:$C$79,$E4:$J4,))*ISNA(MATCH($C$2:$C$79,$E5:$J5,))*ISNA(MATCH($C$2:$C$79,$D6:E6,)),ROW($1:$78)),RANDBETWEEN(1,78-COUNT($E$1:$J5)-COUNT($D6:E6))),F6),)</f>
        <v>2670.0000249999998</v>
      </c>
      <c r="G6" s="5">
        <f t="array" aca="1" ref="G6" ca="1">IF($D$1,IF(OR($E$2:$J5=G6,$K$2:$K6&gt;=$K$1),INDEX(LARGE($C$2:$C$79*ISNA(MATCH($C$2:$C$79,$E2:$J2,))*ISNA(MATCH($C$2:$C$79,$E3:$J3,))*ISNA(MATCH($C$2:$C$79,$E4:$J4,))*ISNA(MATCH($C$2:$C$79,$E5:$J5,))*ISNA(MATCH($C$2:$C$79,$D6:F6,)),ROW($1:$78)),RANDBETWEEN(1,78-COUNT($E$1:$J5)-COUNT($D6:F6))),G6),)</f>
        <v>2733.0000190000001</v>
      </c>
      <c r="H6" s="5">
        <f t="array" aca="1" ref="H6" ca="1">IF($D$1,IF(OR($E$2:$J5=H6,$K$2:$K6&gt;=$K$1),INDEX(LARGE($C$2:$C$79*ISNA(MATCH($C$2:$C$79,$E2:$J2,))*ISNA(MATCH($C$2:$C$79,$E3:$J3,))*ISNA(MATCH($C$2:$C$79,$E4:$J4,))*ISNA(MATCH($C$2:$C$79,$E5:$J5,))*ISNA(MATCH($C$2:$C$79,$D6:G6,)),ROW($1:$78)),RANDBETWEEN(1,78-COUNT($E$1:$J5)-COUNT($D6:G6))),H6),)</f>
        <v>2682.000016</v>
      </c>
      <c r="I6" s="5">
        <f t="array" aca="1" ref="I6" ca="1">IF($D$1,IF(OR($E$2:$J5=I6,$K$2:$K6&gt;=$K$1),INDEX(LARGE($C$2:$C$79*ISNA(MATCH($C$2:$C$79,$E2:$J2,))*ISNA(MATCH($C$2:$C$79,$E3:$J3,))*ISNA(MATCH($C$2:$C$79,$E4:$J4,))*ISNA(MATCH($C$2:$C$79,$E5:$J5,))*ISNA(MATCH($C$2:$C$79,$D6:H6,)),ROW($1:$78)),RANDBETWEEN(1,78-COUNT($E$1:$J5)-COUNT($D6:H6))),I6),)</f>
        <v>2667.0000449999998</v>
      </c>
      <c r="J6" s="5">
        <f t="array" aca="1" ref="J6" ca="1">IF($D$1,INDEX($C$2:$C$79,MATCH(MIN((SUM(E6:I6)+$C$2:$C$79*ISNA(MATCH($C$2:$C$79,E2:J2,))*ISNA(MATCH($C$2:$C$79,E3:J3,))*ISNA(MATCH($C$2:$C$79,E4:J4,))*ISNA(MATCH($C$2:$C$79,E5:J5,))*ISNA(MATCH($C$2:$C$79,E6:I6,))-$L$1)^2),(SUM(E6:I6)+$C$2:$C$79*ISNA(MATCH($C$2:$C$79,E2:J2,))*ISNA(MATCH($C$2:$C$79,E3:J3,))*ISNA(MATCH($C$2:$C$79,E4:J4,))*ISNA(MATCH($C$2:$C$79,E5:J5,))*ISNA(MATCH($C$2:$C$79,E6:I6,))-$L$1)^2,)),)</f>
        <v>2684.000055</v>
      </c>
      <c r="K6" s="6">
        <f ca="1">SUM(E6:J6,-L$1)^2</f>
        <v>0.37864161158237164</v>
      </c>
      <c r="L6" s="7">
        <f t="shared" ca="1" si="1"/>
        <v>16149.000190999999</v>
      </c>
      <c r="M6">
        <f ca="1">$L$1-L6</f>
        <v>-0.61533861538373458</v>
      </c>
      <c r="O6">
        <f t="shared" ca="1" si="2"/>
        <v>2713.000031</v>
      </c>
      <c r="P6">
        <f t="shared" ca="1" si="0"/>
        <v>2670.0000249999998</v>
      </c>
      <c r="Q6">
        <f t="shared" ca="1" si="0"/>
        <v>2733.0000190000001</v>
      </c>
      <c r="R6">
        <f t="shared" ca="1" si="0"/>
        <v>2682.000016</v>
      </c>
      <c r="S6">
        <f t="shared" ca="1" si="0"/>
        <v>2667.0000449999998</v>
      </c>
      <c r="T6">
        <f t="shared" ca="1" si="0"/>
        <v>2684.000055</v>
      </c>
    </row>
    <row r="7" spans="1:20">
      <c r="A7">
        <v>6</v>
      </c>
      <c r="B7">
        <v>2699</v>
      </c>
      <c r="C7">
        <v>2699.0000060000002</v>
      </c>
      <c r="E7" s="5">
        <f t="array" aca="1" ref="E7" ca="1">IF($D$1,IF(OR($E$2:$J6=E7,$K$2:$K7&gt;=$K$1),INDEX(LARGE($C$2:$C$79*ISNA(MATCH($C$2:$C$79,$E2:$J2,))*ISNA(MATCH($C$2:$C$79,$E3:$J3,))*ISNA(MATCH($C$2:$C$79,$E4:$J4,))*ISNA(MATCH($C$2:$C$79,$E5:$J5,))*ISNA(MATCH($C$2:$C$79,$E6:$J6,))*ISNA(MATCH($C$2:$C$79,$D7:D7,)),ROW($1:$78)),RANDBETWEEN(1,78-COUNT($E$1:$J6)-COUNT($D7:D7))),E7),)</f>
        <v>2741.0000129999999</v>
      </c>
      <c r="F7" s="5">
        <f t="array" aca="1" ref="F7" ca="1">IF($D$1,IF(OR($E$2:$J6=F7,$K$2:$K7&gt;=$K$1),INDEX(LARGE($C$2:$C$79*ISNA(MATCH($C$2:$C$79,$E2:$J2,))*ISNA(MATCH($C$2:$C$79,$E3:$J3,))*ISNA(MATCH($C$2:$C$79,$E4:$J4,))*ISNA(MATCH($C$2:$C$79,$E5:$J5,))*ISNA(MATCH($C$2:$C$79,$E6:$J6,))*ISNA(MATCH($C$2:$C$79,$D7:E7,)),ROW($1:$78)),RANDBETWEEN(1,78-COUNT($E$1:$J6)-COUNT($D7:E7))),F7),)</f>
        <v>2633.0000230000001</v>
      </c>
      <c r="G7" s="5">
        <f t="array" aca="1" ref="G7" ca="1">IF($D$1,IF(OR($E$2:$J6=G7,$K$2:$K7&gt;=$K$1),INDEX(LARGE($C$2:$C$79*ISNA(MATCH($C$2:$C$79,$E2:$J2,))*ISNA(MATCH($C$2:$C$79,$E3:$J3,))*ISNA(MATCH($C$2:$C$79,$E4:$J4,))*ISNA(MATCH($C$2:$C$79,$E5:$J5,))*ISNA(MATCH($C$2:$C$79,$E6:$J6,))*ISNA(MATCH($C$2:$C$79,$D7:F7,)),ROW($1:$78)),RANDBETWEEN(1,78-COUNT($E$1:$J6)-COUNT($D7:F7))),G7),)</f>
        <v>2679.000027</v>
      </c>
      <c r="H7" s="5">
        <f t="array" aca="1" ref="H7" ca="1">IF($D$1,IF(OR($E$2:$J6=H7,$K$2:$K7&gt;=$K$1),INDEX(LARGE($C$2:$C$79*ISNA(MATCH($C$2:$C$79,$E2:$J2,))*ISNA(MATCH($C$2:$C$79,$E3:$J3,))*ISNA(MATCH($C$2:$C$79,$E4:$J4,))*ISNA(MATCH($C$2:$C$79,$E5:$J5,))*ISNA(MATCH($C$2:$C$79,$E6:$J6,))*ISNA(MATCH($C$2:$C$79,$D7:G7,)),ROW($1:$78)),RANDBETWEEN(1,78-COUNT($E$1:$J6)-COUNT($D7:G7))),H7),)</f>
        <v>2707.0000209999998</v>
      </c>
      <c r="I7" s="5">
        <f t="array" aca="1" ref="I7" ca="1">IF($D$1,IF(OR($E$2:$J6=I7,$K$2:$K7&gt;=$K$1),INDEX(LARGE($C$2:$C$79*ISNA(MATCH($C$2:$C$79,$E2:$J2,))*ISNA(MATCH($C$2:$C$79,$E3:$J3,))*ISNA(MATCH($C$2:$C$79,$E4:$J4,))*ISNA(MATCH($C$2:$C$79,$E5:$J5,))*ISNA(MATCH($C$2:$C$79,$E6:$J6,))*ISNA(MATCH($C$2:$C$79,$D7:H7,)),ROW($1:$78)),RANDBETWEEN(1,78-COUNT($E$1:$J6)-COUNT($D7:H7))),I7),)</f>
        <v>2717.0000519999999</v>
      </c>
      <c r="J7" s="5">
        <f t="array" aca="1" ref="J7" ca="1">IF($D$1,INDEX($C$2:$C$79,MATCH(MIN((SUM(E7:I7)+$C$2:$C$79*ISNA(MATCH($C$2:$C$79,E2:J2,))*ISNA(MATCH($C$2:$C$79,E3:J3,))*ISNA(MATCH($C$2:$C$79,E4:J4,))*ISNA(MATCH($C$2:$C$79,E5:J5,))*ISNA(MATCH($C$2:$C$79,E6:J6,))*ISNA(MATCH($C$2:$C$79,E7:I7,))-$L$1)^2),(SUM(E7:I7)+$C$2:$C$79*ISNA(MATCH($C$2:$C$79,E2:J2,))*ISNA(MATCH($C$2:$C$79,E3:J3,))*ISNA(MATCH($C$2:$C$79,E4:J4,))*ISNA(MATCH($C$2:$C$79,E5:J5,))*ISNA(MATCH($C$2:$C$79,E6:J6,))*ISNA(MATCH($C$2:$C$79,E7:I7,))-$L$1)^2,)),)</f>
        <v>2672.0000260000002</v>
      </c>
      <c r="K7" s="6">
        <f ca="1">SUM(E7:J7,-L$1)^2</f>
        <v>0.37860592278279015</v>
      </c>
      <c r="L7" s="7">
        <f t="shared" ca="1" si="1"/>
        <v>16149.000161999998</v>
      </c>
      <c r="M7">
        <f ca="1">$L$1-L7</f>
        <v>-0.61530961538301199</v>
      </c>
      <c r="O7">
        <f t="shared" ca="1" si="2"/>
        <v>2741.0000129999999</v>
      </c>
      <c r="P7">
        <f t="shared" ca="1" si="0"/>
        <v>2633.0000230000001</v>
      </c>
      <c r="Q7">
        <f t="shared" ca="1" si="0"/>
        <v>2679.000027</v>
      </c>
      <c r="R7">
        <f t="shared" ca="1" si="0"/>
        <v>2707.0000209999998</v>
      </c>
      <c r="S7">
        <f t="shared" ca="1" si="0"/>
        <v>2717.0000519999999</v>
      </c>
      <c r="T7">
        <f t="shared" ca="1" si="0"/>
        <v>2672.0000260000002</v>
      </c>
    </row>
    <row r="8" spans="1:20">
      <c r="A8">
        <v>7</v>
      </c>
      <c r="B8">
        <v>2649</v>
      </c>
      <c r="C8">
        <v>2649.0000070000001</v>
      </c>
      <c r="E8" s="5">
        <f t="array" aca="1" ref="E8" ca="1">IF($D$1,IF(OR($E$2:$J7=E8,$K$2:$K8&gt;=$K$1),INDEX(LARGE($C$2:$C$79*ISNA(MATCH($C$2:$C$79,$E2:$J2,))*ISNA(MATCH($C$2:$C$79,$E3:$J3,))*ISNA(MATCH($C$2:$C$79,$E4:$J4,))*ISNA(MATCH($C$2:$C$79,$E5:$J5,))*ISNA(MATCH($C$2:$C$79,$E6:$J6,))*ISNA(MATCH($C$2:$C$79,$E7:$J7,))*ISNA(MATCH($C$2:$C$79,$D8:D8,)),ROW($1:$78)),RANDBETWEEN(1,78-COUNT($E$1:$J7)-COUNT($D8:D8))),E8),)</f>
        <v>2631.0000089999999</v>
      </c>
      <c r="F8" s="5">
        <f t="array" aca="1" ref="F8" ca="1">IF($D$1,IF(OR($E$2:$J7=F8,$K$2:$K8&gt;=$K$1),INDEX(LARGE($C$2:$C$79*ISNA(MATCH($C$2:$C$79,$E2:$J2,))*ISNA(MATCH($C$2:$C$79,$E3:$J3,))*ISNA(MATCH($C$2:$C$79,$E4:$J4,))*ISNA(MATCH($C$2:$C$79,$E5:$J5,))*ISNA(MATCH($C$2:$C$79,$E6:$J6,))*ISNA(MATCH($C$2:$C$79,$E7:$J7,))*ISNA(MATCH($C$2:$C$79,$D8:E8,)),ROW($1:$78)),RANDBETWEEN(1,78-COUNT($E$1:$J7)-COUNT($D8:E8))),F8),)</f>
        <v>2778.0000319999999</v>
      </c>
      <c r="G8" s="5">
        <f t="array" aca="1" ref="G8" ca="1">IF($D$1,IF(OR($E$2:$J7=G8,$K$2:$K8&gt;=$K$1),INDEX(LARGE($C$2:$C$79*ISNA(MATCH($C$2:$C$79,$E2:$J2,))*ISNA(MATCH($C$2:$C$79,$E3:$J3,))*ISNA(MATCH($C$2:$C$79,$E4:$J4,))*ISNA(MATCH($C$2:$C$79,$E5:$J5,))*ISNA(MATCH($C$2:$C$79,$E6:$J6,))*ISNA(MATCH($C$2:$C$79,$E7:$J7,))*ISNA(MATCH($C$2:$C$79,$D8:F8,)),ROW($1:$78)),RANDBETWEEN(1,78-COUNT($E$1:$J7)-COUNT($D8:F8))),G8),)</f>
        <v>2714.0000540000001</v>
      </c>
      <c r="H8" s="5">
        <f t="array" aca="1" ref="H8" ca="1">IF($D$1,IF(OR($E$2:$J7=H8,$K$2:$K8&gt;=$K$1),INDEX(LARGE($C$2:$C$79*ISNA(MATCH($C$2:$C$79,$E2:$J2,))*ISNA(MATCH($C$2:$C$79,$E3:$J3,))*ISNA(MATCH($C$2:$C$79,$E4:$J4,))*ISNA(MATCH($C$2:$C$79,$E5:$J5,))*ISNA(MATCH($C$2:$C$79,$E6:$J6,))*ISNA(MATCH($C$2:$C$79,$E7:$J7,))*ISNA(MATCH($C$2:$C$79,$D8:G8,)),ROW($1:$78)),RANDBETWEEN(1,78-COUNT($E$1:$J7)-COUNT($D8:G8))),H8),)</f>
        <v>2733.0000399999999</v>
      </c>
      <c r="I8" s="5">
        <f t="array" aca="1" ref="I8" ca="1">IF($D$1,IF(OR($E$2:$J7=I8,$K$2:$K8&gt;=$K$1),INDEX(LARGE($C$2:$C$79*ISNA(MATCH($C$2:$C$79,$E2:$J2,))*ISNA(MATCH($C$2:$C$79,$E3:$J3,))*ISNA(MATCH($C$2:$C$79,$E4:$J4,))*ISNA(MATCH($C$2:$C$79,$E5:$J5,))*ISNA(MATCH($C$2:$C$79,$E6:$J6,))*ISNA(MATCH($C$2:$C$79,$E7:$J7,))*ISNA(MATCH($C$2:$C$79,$D8:H8,)),ROW($1:$78)),RANDBETWEEN(1,78-COUNT($E$1:$J7)-COUNT($D8:H8))),I8),)</f>
        <v>2670.000078</v>
      </c>
      <c r="J8" s="5">
        <f t="array" aca="1" ref="J8" ca="1">IF($D$1,INDEX($C$2:$C$79,MATCH(MIN((SUM(E8:I8)+$C$2:$C$79*ISNA(MATCH($C$2:$C$79,E2:J2,))*ISNA(MATCH($C$2:$C$79,E3:J3,))*ISNA(MATCH($C$2:$C$79,E4:J4,))*ISNA(MATCH($C$2:$C$79,E5:J5,))*ISNA(MATCH($C$2:$C$79,E6:J6,))*ISNA(MATCH($C$2:$C$79,E7:J7,))*ISNA(MATCH($C$2:$C$79,E8:I8,))-$L$1)^2),(SUM(E8:I8)+$C$2:$C$79*ISNA(MATCH($C$2:$C$79,E2:J2,))*ISNA(MATCH($C$2:$C$79,E3:J3,))*ISNA(MATCH($C$2:$C$79,E4:J4,))*ISNA(MATCH($C$2:$C$79,E5:J5,))*ISNA(MATCH($C$2:$C$79,E6:J6,))*ISNA(MATCH($C$2:$C$79,E7:J7,))*ISNA(MATCH($C$2:$C$79,E8:I8,))-$L$1)^2,)),)</f>
        <v>2622.000047</v>
      </c>
      <c r="K8" s="6">
        <f ca="1">SUM(E8:J8,-L$1)^2</f>
        <v>0.14791130230504687</v>
      </c>
      <c r="L8" s="7">
        <f t="shared" ca="1" si="1"/>
        <v>16148.000259999999</v>
      </c>
      <c r="M8">
        <f ca="1">$L$1-L8</f>
        <v>0.38459238461655332</v>
      </c>
      <c r="O8">
        <f t="shared" ca="1" si="2"/>
        <v>2631.0000089999999</v>
      </c>
      <c r="P8">
        <f t="shared" ca="1" si="0"/>
        <v>2778.0000319999999</v>
      </c>
      <c r="Q8">
        <f t="shared" ca="1" si="0"/>
        <v>2714.0000540000001</v>
      </c>
      <c r="R8">
        <f t="shared" ca="1" si="0"/>
        <v>2733.0000399999999</v>
      </c>
      <c r="S8">
        <f t="shared" ca="1" si="0"/>
        <v>2670.000078</v>
      </c>
      <c r="T8">
        <f t="shared" ca="1" si="0"/>
        <v>2622.000047</v>
      </c>
    </row>
    <row r="9" spans="1:20">
      <c r="A9">
        <v>8</v>
      </c>
      <c r="B9">
        <v>2692</v>
      </c>
      <c r="C9">
        <v>2692.000008</v>
      </c>
      <c r="E9" s="5">
        <f t="array" aca="1" ref="E9" ca="1">IF($D$1,IF(OR($E$2:$J8=E9,$K$2:$K9&gt;=$K$1),INDEX(LARGE($C$2:$C$79*ISNA(MATCH($C$2:$C$79,$E2:$J2,))*ISNA(MATCH($C$2:$C$79,$E3:$J3,))*ISNA(MATCH($C$2:$C$79,$E4:$J4,))*ISNA(MATCH($C$2:$C$79,$E5:$J5,))*ISNA(MATCH($C$2:$C$79,$E6:$J6,))*ISNA(MATCH($C$2:$C$79,$E7:$J7,))*ISNA(MATCH($C$2:$C$79,$E8:$J8,))*ISNA(MATCH($C$2:$C$79,$D9:D9,)),ROW($1:$78)),RANDBETWEEN(1,78-COUNT($E$1:$J8)-COUNT($D9:D9))),E9),)</f>
        <v>2779.0000140000002</v>
      </c>
      <c r="F9" s="5">
        <f t="array" aca="1" ref="F9" ca="1">IF($D$1,IF(OR($E$2:$J8=F9,$K$2:$K9&gt;=$K$1),INDEX(LARGE($C$2:$C$79*ISNA(MATCH($C$2:$C$79,$E2:$J2,))*ISNA(MATCH($C$2:$C$79,$E3:$J3,))*ISNA(MATCH($C$2:$C$79,$E4:$J4,))*ISNA(MATCH($C$2:$C$79,$E5:$J5,))*ISNA(MATCH($C$2:$C$79,$E6:$J6,))*ISNA(MATCH($C$2:$C$79,$E7:$J7,))*ISNA(MATCH($C$2:$C$79,$E8:$J8,))*ISNA(MATCH($C$2:$C$79,$D9:E9,)),ROW($1:$78)),RANDBETWEEN(1,78-COUNT($E$1:$J8)-COUNT($D9:E9))),F9),)</f>
        <v>2739.0000759999998</v>
      </c>
      <c r="G9" s="5">
        <f t="array" aca="1" ref="G9" ca="1">IF($D$1,IF(OR($E$2:$J8=G9,$K$2:$K9&gt;=$K$1),INDEX(LARGE($C$2:$C$79*ISNA(MATCH($C$2:$C$79,$E2:$J2,))*ISNA(MATCH($C$2:$C$79,$E3:$J3,))*ISNA(MATCH($C$2:$C$79,$E4:$J4,))*ISNA(MATCH($C$2:$C$79,$E5:$J5,))*ISNA(MATCH($C$2:$C$79,$E6:$J6,))*ISNA(MATCH($C$2:$C$79,$E7:$J7,))*ISNA(MATCH($C$2:$C$79,$E8:$J8,))*ISNA(MATCH($C$2:$C$79,$D9:F9,)),ROW($1:$78)),RANDBETWEEN(1,78-COUNT($E$1:$J8)-COUNT($D9:F9))),G9),)</f>
        <v>2692.000008</v>
      </c>
      <c r="H9" s="5">
        <f t="array" aca="1" ref="H9" ca="1">IF($D$1,IF(OR($E$2:$J8=H9,$K$2:$K9&gt;=$K$1),INDEX(LARGE($C$2:$C$79*ISNA(MATCH($C$2:$C$79,$E2:$J2,))*ISNA(MATCH($C$2:$C$79,$E3:$J3,))*ISNA(MATCH($C$2:$C$79,$E4:$J4,))*ISNA(MATCH($C$2:$C$79,$E5:$J5,))*ISNA(MATCH($C$2:$C$79,$E6:$J6,))*ISNA(MATCH($C$2:$C$79,$E7:$J7,))*ISNA(MATCH($C$2:$C$79,$E8:$J8,))*ISNA(MATCH($C$2:$C$79,$D9:G9,)),ROW($1:$78)),RANDBETWEEN(1,78-COUNT($E$1:$J8)-COUNT($D9:G9))),H9),)</f>
        <v>2612.0000329999998</v>
      </c>
      <c r="I9" s="5">
        <f t="array" aca="1" ref="I9" ca="1">IF($D$1,IF(OR($E$2:$J8=I9,$K$2:$K9&gt;=$K$1),INDEX(LARGE($C$2:$C$79*ISNA(MATCH($C$2:$C$79,$E2:$J2,))*ISNA(MATCH($C$2:$C$79,$E3:$J3,))*ISNA(MATCH($C$2:$C$79,$E4:$J4,))*ISNA(MATCH($C$2:$C$79,$E5:$J5,))*ISNA(MATCH($C$2:$C$79,$E6:$J6,))*ISNA(MATCH($C$2:$C$79,$E7:$J7,))*ISNA(MATCH($C$2:$C$79,$E8:$J8,))*ISNA(MATCH($C$2:$C$79,$D9:H9,)),ROW($1:$78)),RANDBETWEEN(1,78-COUNT($E$1:$J8)-COUNT($D9:H9))),I9),)</f>
        <v>2659.0000409999998</v>
      </c>
      <c r="J9" s="5">
        <f t="array" aca="1" ref="J9" ca="1">IF($D$1,INDEX($C$2:$C$79,MATCH(MIN((SUM(E9:I9)+$C$2:$C$79*ISNA(MATCH($C$2:$C$79,E2:J2,))*ISNA(MATCH($C$2:$C$79,E3:J3,))*ISNA(MATCH($C$2:$C$79,E4:J4,))*ISNA(MATCH($C$2:$C$79,E5:J5,))*ISNA(MATCH($C$2:$C$79,E6:J6,))*ISNA(MATCH($C$2:$C$79,E7:J7,))*ISNA(MATCH($C$2:$C$79,E8:J8,))*ISNA(MATCH($C$2:$C$79,E9:I9,))-$L$1)^2),(SUM(E9:I9)+$C$2:$C$79*ISNA(MATCH($C$2:$C$79,E2:J2,))*ISNA(MATCH($C$2:$C$79,E3:J3,))*ISNA(MATCH($C$2:$C$79,E4:J4,))*ISNA(MATCH($C$2:$C$79,E5:J5,))*ISNA(MATCH($C$2:$C$79,E6:J6,))*ISNA(MATCH($C$2:$C$79,E7:J7,))*ISNA(MATCH($C$2:$C$79,E8:J8,))*ISNA(MATCH($C$2:$C$79,E9:I9,))-$L$1)^2,)),)</f>
        <v>2667.0000580000001</v>
      </c>
      <c r="K9" s="6">
        <f ca="1">SUM(E9:J9,-L$1)^2</f>
        <v>0.1479343787475409</v>
      </c>
      <c r="L9" s="7">
        <f t="shared" ca="1" si="1"/>
        <v>16148.00023</v>
      </c>
      <c r="M9">
        <f ca="1">$L$1-L9</f>
        <v>0.38462238461579545</v>
      </c>
      <c r="O9">
        <f t="shared" ca="1" si="2"/>
        <v>2779.0000140000002</v>
      </c>
      <c r="P9">
        <f t="shared" ca="1" si="0"/>
        <v>2739.0000759999998</v>
      </c>
      <c r="Q9">
        <f t="shared" ca="1" si="0"/>
        <v>2692.000008</v>
      </c>
      <c r="R9">
        <f t="shared" ca="1" si="0"/>
        <v>2612.0000329999998</v>
      </c>
      <c r="S9">
        <f t="shared" ca="1" si="0"/>
        <v>2659.0000409999998</v>
      </c>
      <c r="T9">
        <f t="shared" ca="1" si="0"/>
        <v>2667.0000580000001</v>
      </c>
    </row>
    <row r="10" spans="1:20">
      <c r="A10">
        <v>9</v>
      </c>
      <c r="B10">
        <v>2631</v>
      </c>
      <c r="C10">
        <v>2631.0000089999999</v>
      </c>
      <c r="E10" s="5">
        <f t="array" aca="1" ref="E10" ca="1">IF($D$1,IF(OR($E$2:$J9=E10,$K$2:$K10&gt;=$K$1),INDEX(LARGE($C$2:$C$79*ISNA(MATCH($C$2:$C$79,$E2:$J2,))*ISNA(MATCH($C$2:$C$79,$E3:$J3,))*ISNA(MATCH($C$2:$C$79,$E4:$J4,))*ISNA(MATCH($C$2:$C$79,$E5:$J5,))*ISNA(MATCH($C$2:$C$79,$E6:$J6,))*ISNA(MATCH($C$2:$C$79,$E7:$J7,))*ISNA(MATCH($C$2:$C$79,$E8:$J8,))*ISNA(MATCH($C$2:$C$79,$E9:$J9,))*ISNA(MATCH($C$2:$C$79,$D10:D10,)),ROW($1:$78)),RANDBETWEEN(1,78-COUNT($E$1:$J9)-COUNT($D10:D10))),E10),)</f>
        <v>2742.000012</v>
      </c>
      <c r="F10" s="5">
        <f t="array" aca="1" ref="F10" ca="1">IF($D$1,IF(OR($E$2:$J9=F10,$K$2:$K10&gt;=$K$1),INDEX(LARGE($C$2:$C$79*ISNA(MATCH($C$2:$C$79,$E2:$J2,))*ISNA(MATCH($C$2:$C$79,$E3:$J3,))*ISNA(MATCH($C$2:$C$79,$E4:$J4,))*ISNA(MATCH($C$2:$C$79,$E5:$J5,))*ISNA(MATCH($C$2:$C$79,$E6:$J6,))*ISNA(MATCH($C$2:$C$79,$E7:$J7,))*ISNA(MATCH($C$2:$C$79,$E8:$J8,))*ISNA(MATCH($C$2:$C$79,$E9:$J9,))*ISNA(MATCH($C$2:$C$79,$D10:E10,)),ROW($1:$78)),RANDBETWEEN(1,78-COUNT($E$1:$J9)-COUNT($D10:E10))),F10),)</f>
        <v>2655.000074</v>
      </c>
      <c r="G10" s="5">
        <f t="array" aca="1" ref="G10" ca="1">IF($D$1,IF(OR($E$2:$J9=G10,$K$2:$K10&gt;=$K$1),INDEX(LARGE($C$2:$C$79*ISNA(MATCH($C$2:$C$79,$E2:$J2,))*ISNA(MATCH($C$2:$C$79,$E3:$J3,))*ISNA(MATCH($C$2:$C$79,$E4:$J4,))*ISNA(MATCH($C$2:$C$79,$E5:$J5,))*ISNA(MATCH($C$2:$C$79,$E6:$J6,))*ISNA(MATCH($C$2:$C$79,$E7:$J7,))*ISNA(MATCH($C$2:$C$79,$E8:$J8,))*ISNA(MATCH($C$2:$C$79,$E9:$J9,))*ISNA(MATCH($C$2:$C$79,$D10:F10,)),ROW($1:$78)),RANDBETWEEN(1,78-COUNT($E$1:$J9)-COUNT($D10:F10))),G10),)</f>
        <v>2706.0000279999999</v>
      </c>
      <c r="H10" s="5">
        <f t="array" aca="1" ref="H10" ca="1">IF($D$1,IF(OR($E$2:$J9=H10,$K$2:$K10&gt;=$K$1),INDEX(LARGE($C$2:$C$79*ISNA(MATCH($C$2:$C$79,$E2:$J2,))*ISNA(MATCH($C$2:$C$79,$E3:$J3,))*ISNA(MATCH($C$2:$C$79,$E4:$J4,))*ISNA(MATCH($C$2:$C$79,$E5:$J5,))*ISNA(MATCH($C$2:$C$79,$E6:$J6,))*ISNA(MATCH($C$2:$C$79,$E7:$J7,))*ISNA(MATCH($C$2:$C$79,$E8:$J8,))*ISNA(MATCH($C$2:$C$79,$E9:$J9,))*ISNA(MATCH($C$2:$C$79,$D10:G10,)),ROW($1:$78)),RANDBETWEEN(1,78-COUNT($E$1:$J9)-COUNT($D10:G10))),H10),)</f>
        <v>2765.000004</v>
      </c>
      <c r="I10" s="5">
        <f t="array" aca="1" ref="I10" ca="1">IF($D$1,IF(OR($E$2:$J9=I10,$K$2:$K10&gt;=$K$1),INDEX(LARGE($C$2:$C$79*ISNA(MATCH($C$2:$C$79,$E2:$J2,))*ISNA(MATCH($C$2:$C$79,$E3:$J3,))*ISNA(MATCH($C$2:$C$79,$E4:$J4,))*ISNA(MATCH($C$2:$C$79,$E5:$J5,))*ISNA(MATCH($C$2:$C$79,$E6:$J6,))*ISNA(MATCH($C$2:$C$79,$E7:$J7,))*ISNA(MATCH($C$2:$C$79,$E8:$J8,))*ISNA(MATCH($C$2:$C$79,$E9:$J9,))*ISNA(MATCH($C$2:$C$79,$D10:H10,)),ROW($1:$78)),RANDBETWEEN(1,78-COUNT($E$1:$J9)-COUNT($D10:H10))),I10),)</f>
        <v>2605.000051</v>
      </c>
      <c r="J10" s="5">
        <f t="array" aca="1" ref="J10" ca="1">IF($D$1,INDEX($C$2:$C$79,MATCH(MIN((SUM(E10:I10)+$C$2:$C$79*ISNA(MATCH($C$2:$C$79,E2:J2,))*ISNA(MATCH($C$2:$C$79,E3:J3,))*ISNA(MATCH($C$2:$C$79,E4:J4,))*ISNA(MATCH($C$2:$C$79,E5:J5,))*ISNA(MATCH($C$2:$C$79,E6:J6,))*ISNA(MATCH($C$2:$C$79,E7:J7,))*ISNA(MATCH($C$2:$C$79,E8:J8,))*ISNA(MATCH($C$2:$C$79,E9:J9,))*ISNA(MATCH($C$2:$C$79,E10:I10,))-$L$1)^2),(SUM(E10:I10)+$C$2:$C$79*ISNA(MATCH($C$2:$C$79,E2:J2,))*ISNA(MATCH($C$2:$C$79,E3:J3,))*ISNA(MATCH($C$2:$C$79,E4:J4,))*ISNA(MATCH($C$2:$C$79,E5:J5,))*ISNA(MATCH($C$2:$C$79,E6:J6,))*ISNA(MATCH($C$2:$C$79,E7:J7,))*ISNA(MATCH($C$2:$C$79,E8:J8,))*ISNA(MATCH($C$2:$C$79,E9:J9,))*ISNA(MATCH($C$2:$C$79,E10:I10,))-$L$1)^2,)),)</f>
        <v>2675.0000110000001</v>
      </c>
      <c r="K10" s="6">
        <f ca="1">SUM(E10:J10,-L$1)^2</f>
        <v>0.14797284348643014</v>
      </c>
      <c r="L10" s="7">
        <f t="shared" ca="1" si="1"/>
        <v>16148.000179999999</v>
      </c>
      <c r="M10">
        <f ca="1">$L$1-L10</f>
        <v>0.38467238461635134</v>
      </c>
      <c r="O10">
        <f t="shared" ca="1" si="2"/>
        <v>2742.000012</v>
      </c>
      <c r="P10">
        <f t="shared" ca="1" si="0"/>
        <v>2655.000074</v>
      </c>
      <c r="Q10">
        <f t="shared" ca="1" si="0"/>
        <v>2706.0000279999999</v>
      </c>
      <c r="R10">
        <f t="shared" ca="1" si="0"/>
        <v>2765.000004</v>
      </c>
      <c r="S10">
        <f t="shared" ca="1" si="0"/>
        <v>2605.000051</v>
      </c>
      <c r="T10">
        <f t="shared" ca="1" si="0"/>
        <v>2675.0000110000001</v>
      </c>
    </row>
    <row r="11" spans="1:20">
      <c r="A11">
        <v>10</v>
      </c>
      <c r="B11">
        <v>2704</v>
      </c>
      <c r="C11">
        <v>2704.0000100000002</v>
      </c>
      <c r="E11" s="5">
        <f t="array" aca="1" ref="E11" ca="1">IF($D$1,IF(OR($E$2:$J10=E11,$K$2:$K11&gt;=$K$1),INDEX(LARGE($C$2:$C$79*ISNA(MATCH($C$2:$C$79,$E2:$J2,))*ISNA(MATCH($C$2:$C$79,$E3:$J3,))*ISNA(MATCH($C$2:$C$79,$E4:$J4,))*ISNA(MATCH($C$2:$C$79,$E5:$J5,))*ISNA(MATCH($C$2:$C$79,$E6:$J6,))*ISNA(MATCH($C$2:$C$79,$E7:$J7,))*ISNA(MATCH($C$2:$C$79,$E8:$J8,))*ISNA(MATCH($C$2:$C$79,$E9:$J9,))*ISNA(MATCH($C$2:$C$79,$E10:$J10,))*ISNA(MATCH($C$2:$C$79,$D11:D11,)),ROW($1:$78)),RANDBETWEEN(1,78-COUNT($E$1:$J10)-COUNT($D11:D11))),E11),)</f>
        <v>2685.0000289999998</v>
      </c>
      <c r="F11" s="5">
        <f t="array" aca="1" ref="F11" ca="1">IF($D$1,IF(OR($E$2:$J10=F11,$K$2:$K11&gt;=$K$1),INDEX(LARGE($C$2:$C$79*ISNA(MATCH($C$2:$C$79,$E2:$J2,))*ISNA(MATCH($C$2:$C$79,$E3:$J3,))*ISNA(MATCH($C$2:$C$79,$E4:$J4,))*ISNA(MATCH($C$2:$C$79,$E5:$J5,))*ISNA(MATCH($C$2:$C$79,$E6:$J6,))*ISNA(MATCH($C$2:$C$79,$E7:$J7,))*ISNA(MATCH($C$2:$C$79,$E8:$J8,))*ISNA(MATCH($C$2:$C$79,$E9:$J9,))*ISNA(MATCH($C$2:$C$79,$E10:$J10,))*ISNA(MATCH($C$2:$C$79,$D11:E11,)),ROW($1:$78)),RANDBETWEEN(1,78-COUNT($E$1:$J10)-COUNT($D11:E11))),F11),)</f>
        <v>2659.0000369999998</v>
      </c>
      <c r="G11" s="5">
        <f t="array" aca="1" ref="G11" ca="1">IF($D$1,IF(OR($E$2:$J10=G11,$K$2:$K11&gt;=$K$1),INDEX(LARGE($C$2:$C$79*ISNA(MATCH($C$2:$C$79,$E2:$J2,))*ISNA(MATCH($C$2:$C$79,$E3:$J3,))*ISNA(MATCH($C$2:$C$79,$E4:$J4,))*ISNA(MATCH($C$2:$C$79,$E5:$J5,))*ISNA(MATCH($C$2:$C$79,$E6:$J6,))*ISNA(MATCH($C$2:$C$79,$E7:$J7,))*ISNA(MATCH($C$2:$C$79,$E8:$J8,))*ISNA(MATCH($C$2:$C$79,$E9:$J9,))*ISNA(MATCH($C$2:$C$79,$E10:$J10,))*ISNA(MATCH($C$2:$C$79,$D11:F11,)),ROW($1:$78)),RANDBETWEEN(1,78-COUNT($E$1:$J10)-COUNT($D11:F11))),G11),)</f>
        <v>2658.0000650000002</v>
      </c>
      <c r="H11" s="5">
        <f t="array" aca="1" ref="H11" ca="1">IF($D$1,IF(OR($E$2:$J10=H11,$K$2:$K11&gt;=$K$1),INDEX(LARGE($C$2:$C$79*ISNA(MATCH($C$2:$C$79,$E2:$J2,))*ISNA(MATCH($C$2:$C$79,$E3:$J3,))*ISNA(MATCH($C$2:$C$79,$E4:$J4,))*ISNA(MATCH($C$2:$C$79,$E5:$J5,))*ISNA(MATCH($C$2:$C$79,$E6:$J6,))*ISNA(MATCH($C$2:$C$79,$E7:$J7,))*ISNA(MATCH($C$2:$C$79,$E8:$J8,))*ISNA(MATCH($C$2:$C$79,$E9:$J9,))*ISNA(MATCH($C$2:$C$79,$E10:$J10,))*ISNA(MATCH($C$2:$C$79,$D11:G11,)),ROW($1:$78)),RANDBETWEEN(1,78-COUNT($E$1:$J10)-COUNT($D11:G11))),H11),)</f>
        <v>2702.0000460000001</v>
      </c>
      <c r="I11" s="5">
        <f t="array" aca="1" ref="I11" ca="1">IF($D$1,IF(OR($E$2:$J10=I11,$K$2:$K11&gt;=$K$1),INDEX(LARGE($C$2:$C$79*ISNA(MATCH($C$2:$C$79,$E2:$J2,))*ISNA(MATCH($C$2:$C$79,$E3:$J3,))*ISNA(MATCH($C$2:$C$79,$E4:$J4,))*ISNA(MATCH($C$2:$C$79,$E5:$J5,))*ISNA(MATCH($C$2:$C$79,$E6:$J6,))*ISNA(MATCH($C$2:$C$79,$E7:$J7,))*ISNA(MATCH($C$2:$C$79,$E8:$J8,))*ISNA(MATCH($C$2:$C$79,$E9:$J9,))*ISNA(MATCH($C$2:$C$79,$E10:$J10,))*ISNA(MATCH($C$2:$C$79,$D11:H11,)),ROW($1:$78)),RANDBETWEEN(1,78-COUNT($E$1:$J10)-COUNT($D11:H11))),I11),)</f>
        <v>2695.0000700000001</v>
      </c>
      <c r="J11" s="5">
        <f t="array" aca="1" ref="J11" ca="1">IF($D$1,INDEX($C$2:$C$79,MATCH(MIN((SUM(E11:I11)+$C$2:$C$79*ISNA(MATCH($C$2:$C$79,E2:J2,))*ISNA(MATCH($C$2:$C$79,E3:J3,))*ISNA(MATCH($C$2:$C$79,E4:J4,))*ISNA(MATCH($C$2:$C$79,E5:J5,))*ISNA(MATCH($C$2:$C$79,E6:J6,))*ISNA(MATCH($C$2:$C$79,E7:J7,))*ISNA(MATCH($C$2:$C$79,E8:J8,))*ISNA(MATCH($C$2:$C$79,E9:J9,))*ISNA(MATCH($C$2:$C$79,E10:J10,))*ISNA(MATCH($C$2:$C$79,E11:I11,))-$L$1)^2),(SUM(E11:I11)+$C$2:$C$79*ISNA(MATCH($C$2:$C$79,E2:J2,))*ISNA(MATCH($C$2:$C$79,E3:J3,))*ISNA(MATCH($C$2:$C$79,E4:J4,))*ISNA(MATCH($C$2:$C$79,E5:J5,))*ISNA(MATCH($C$2:$C$79,E6:J6,))*ISNA(MATCH($C$2:$C$79,E7:J7,))*ISNA(MATCH($C$2:$C$79,E8:J8,))*ISNA(MATCH($C$2:$C$79,E9:J9,))*ISNA(MATCH($C$2:$C$79,E10:J10,))*ISNA(MATCH($C$2:$C$79,E11:I11,))-$L$1)^2,)),)</f>
        <v>2750.0000300000002</v>
      </c>
      <c r="K11" s="6">
        <f ca="1">SUM(E11:J11,-L$1)^2</f>
        <v>0.37874745722023023</v>
      </c>
      <c r="L11" s="7">
        <f t="shared" ca="1" si="1"/>
        <v>16149.000276999999</v>
      </c>
      <c r="M11">
        <f ca="1">$L$1-L11</f>
        <v>-0.61542461538374482</v>
      </c>
      <c r="O11">
        <f t="shared" ca="1" si="2"/>
        <v>2685.0000289999998</v>
      </c>
      <c r="P11">
        <f t="shared" ca="1" si="0"/>
        <v>2659.0000369999998</v>
      </c>
      <c r="Q11">
        <f t="shared" ca="1" si="0"/>
        <v>2658.0000650000002</v>
      </c>
      <c r="R11">
        <f t="shared" ca="1" si="0"/>
        <v>2702.0000460000001</v>
      </c>
      <c r="S11">
        <f t="shared" ca="1" si="0"/>
        <v>2695.0000700000001</v>
      </c>
      <c r="T11">
        <f t="shared" ca="1" si="0"/>
        <v>2750.0000300000002</v>
      </c>
    </row>
    <row r="12" spans="1:20">
      <c r="A12">
        <v>11</v>
      </c>
      <c r="B12">
        <v>2675</v>
      </c>
      <c r="C12">
        <v>2675.0000110000001</v>
      </c>
      <c r="E12" s="5">
        <f t="array" aca="1" ref="E12" ca="1">IF($D$1,IF(OR($E$2:$J11=E12,$K$2:$K12&gt;=$K$1),INDEX(LARGE($C$2:$C$79*ISNA(MATCH($C$2:$C$79,$E2:$J2,))*ISNA(MATCH($C$2:$C$79,$E3:$J3,))*ISNA(MATCH($C$2:$C$79,$E4:$J4,))*ISNA(MATCH($C$2:$C$79,$E5:$J5,))*ISNA(MATCH($C$2:$C$79,$E6:$J6,))*ISNA(MATCH($C$2:$C$79,$E7:$J7,))*ISNA(MATCH($C$2:$C$79,$E8:$J8,))*ISNA(MATCH($C$2:$C$79,$E9:$J9,))*ISNA(MATCH($C$2:$C$79,$E10:$J10,))*ISNA(MATCH($C$2:$C$79,$E11:$J11,))*ISNA(MATCH($C$2:$C$79,$D12:D12,)),ROW($1:$78)),RANDBETWEEN(1,78-COUNT($E$1:$J11)-COUNT($D12:D12))),E12),)</f>
        <v>2721.0000020000002</v>
      </c>
      <c r="F12" s="5">
        <f t="array" aca="1" ref="F12" ca="1">IF($D$1,IF(OR($E$2:$J11=F12,$K$2:$K12&gt;=$K$1),INDEX(LARGE($C$2:$C$79*ISNA(MATCH($C$2:$C$79,$E2:$J2,))*ISNA(MATCH($C$2:$C$79,$E3:$J3,))*ISNA(MATCH($C$2:$C$79,$E4:$J4,))*ISNA(MATCH($C$2:$C$79,$E5:$J5,))*ISNA(MATCH($C$2:$C$79,$E6:$J6,))*ISNA(MATCH($C$2:$C$79,$E7:$J7,))*ISNA(MATCH($C$2:$C$79,$E8:$J8,))*ISNA(MATCH($C$2:$C$79,$E9:$J9,))*ISNA(MATCH($C$2:$C$79,$E10:$J10,))*ISNA(MATCH($C$2:$C$79,$E11:$J11,))*ISNA(MATCH($C$2:$C$79,$D12:E12,)),ROW($1:$78)),RANDBETWEEN(1,78-COUNT($E$1:$J11)-COUNT($D12:E12))),F12),)</f>
        <v>2657.0000009999999</v>
      </c>
      <c r="G12" s="5">
        <f t="array" aca="1" ref="G12" ca="1">IF($D$1,IF(OR($E$2:$J11=G12,$K$2:$K12&gt;=$K$1),INDEX(LARGE($C$2:$C$79*ISNA(MATCH($C$2:$C$79,$E2:$J2,))*ISNA(MATCH($C$2:$C$79,$E3:$J3,))*ISNA(MATCH($C$2:$C$79,$E4:$J4,))*ISNA(MATCH($C$2:$C$79,$E5:$J5,))*ISNA(MATCH($C$2:$C$79,$E6:$J6,))*ISNA(MATCH($C$2:$C$79,$E7:$J7,))*ISNA(MATCH($C$2:$C$79,$E8:$J8,))*ISNA(MATCH($C$2:$C$79,$E9:$J9,))*ISNA(MATCH($C$2:$C$79,$E10:$J10,))*ISNA(MATCH($C$2:$C$79,$E11:$J11,))*ISNA(MATCH($C$2:$C$79,$D12:F12,)),ROW($1:$78)),RANDBETWEEN(1,78-COUNT($E$1:$J11)-COUNT($D12:F12))),G12),)</f>
        <v>2658.0000749999999</v>
      </c>
      <c r="H12" s="5">
        <f t="array" aca="1" ref="H12" ca="1">IF($D$1,IF(OR($E$2:$J11=H12,$K$2:$K12&gt;=$K$1),INDEX(LARGE($C$2:$C$79*ISNA(MATCH($C$2:$C$79,$E2:$J2,))*ISNA(MATCH($C$2:$C$79,$E3:$J3,))*ISNA(MATCH($C$2:$C$79,$E4:$J4,))*ISNA(MATCH($C$2:$C$79,$E5:$J5,))*ISNA(MATCH($C$2:$C$79,$E6:$J6,))*ISNA(MATCH($C$2:$C$79,$E7:$J7,))*ISNA(MATCH($C$2:$C$79,$E8:$J8,))*ISNA(MATCH($C$2:$C$79,$E9:$J9,))*ISNA(MATCH($C$2:$C$79,$E10:$J10,))*ISNA(MATCH($C$2:$C$79,$E11:$J11,))*ISNA(MATCH($C$2:$C$79,$D12:G12,)),ROW($1:$78)),RANDBETWEEN(1,78-COUNT($E$1:$J11)-COUNT($D12:G12))),H12),)</f>
        <v>2714.0000220000002</v>
      </c>
      <c r="I12" s="5">
        <f t="array" aca="1" ref="I12" ca="1">IF($D$1,IF(OR($E$2:$J11=I12,$K$2:$K12&gt;=$K$1),INDEX(LARGE($C$2:$C$79*ISNA(MATCH($C$2:$C$79,$E2:$J2,))*ISNA(MATCH($C$2:$C$79,$E3:$J3,))*ISNA(MATCH($C$2:$C$79,$E4:$J4,))*ISNA(MATCH($C$2:$C$79,$E5:$J5,))*ISNA(MATCH($C$2:$C$79,$E6:$J6,))*ISNA(MATCH($C$2:$C$79,$E7:$J7,))*ISNA(MATCH($C$2:$C$79,$E8:$J8,))*ISNA(MATCH($C$2:$C$79,$E9:$J9,))*ISNA(MATCH($C$2:$C$79,$E10:$J10,))*ISNA(MATCH($C$2:$C$79,$E11:$J11,))*ISNA(MATCH($C$2:$C$79,$D12:H12,)),ROW($1:$78)),RANDBETWEEN(1,78-COUNT($E$1:$J11)-COUNT($D12:H12))),I12),)</f>
        <v>2677.000063</v>
      </c>
      <c r="J12" s="5">
        <f t="array" aca="1" ref="J12" ca="1">IF($D$1,INDEX($C$2:$C$79,MATCH(MIN((SUM(E12:I12)+$C$2:$C$79*ISNA(MATCH($C$2:$C$79,E2:J2,))*ISNA(MATCH($C$2:$C$79,E3:J3,))*ISNA(MATCH($C$2:$C$79,E4:J4,))*ISNA(MATCH($C$2:$C$79,E5:J5,))*ISNA(MATCH($C$2:$C$79,E6:J6,))*ISNA(MATCH($C$2:$C$79,E7:J7,))*ISNA(MATCH($C$2:$C$79,E8:J8,))*ISNA(MATCH($C$2:$C$79,E9:J9,))*ISNA(MATCH($C$2:$C$79,E10:J10,))*ISNA(MATCH($C$2:$C$79,E11:J11,))*ISNA(MATCH($C$2:$C$79,E12:I12,))-$L$1)^2),(SUM(E12:I12)+$C$2:$C$79*ISNA(MATCH($C$2:$C$79,E2:J2,))*ISNA(MATCH($C$2:$C$79,E3:J3,))*ISNA(MATCH($C$2:$C$79,E4:J4,))*ISNA(MATCH($C$2:$C$79,E5:J5,))*ISNA(MATCH($C$2:$C$79,E6:J6,))*ISNA(MATCH($C$2:$C$79,E7:J7,))*ISNA(MATCH($C$2:$C$79,E8:J8,))*ISNA(MATCH($C$2:$C$79,E9:J9,))*ISNA(MATCH($C$2:$C$79,E10:J10,))*ISNA(MATCH($C$2:$C$79,E11:J11,))*ISNA(MATCH($C$2:$C$79,E12:I12,))-$L$1)^2,)),)</f>
        <v>2722.0000669999999</v>
      </c>
      <c r="K12" s="6">
        <f ca="1">SUM(E12:J12,-L$1)^2</f>
        <v>0.3786896095181887</v>
      </c>
      <c r="L12" s="7">
        <f t="shared" ca="1" si="1"/>
        <v>16149.000230000001</v>
      </c>
      <c r="M12">
        <f ca="1">$L$1-L12</f>
        <v>-0.61537761538602354</v>
      </c>
      <c r="O12">
        <f t="shared" ca="1" si="2"/>
        <v>2721.0000020000002</v>
      </c>
      <c r="P12">
        <f t="shared" ca="1" si="0"/>
        <v>2657.0000009999999</v>
      </c>
      <c r="Q12">
        <f t="shared" ca="1" si="0"/>
        <v>2658.0000749999999</v>
      </c>
      <c r="R12">
        <f t="shared" ca="1" si="0"/>
        <v>2714.0000220000002</v>
      </c>
      <c r="S12">
        <f t="shared" ca="1" si="0"/>
        <v>2677.000063</v>
      </c>
      <c r="T12">
        <f t="shared" ca="1" si="0"/>
        <v>2722.0000669999999</v>
      </c>
    </row>
    <row r="13" spans="1:20">
      <c r="A13">
        <v>12</v>
      </c>
      <c r="B13">
        <v>2742</v>
      </c>
      <c r="C13">
        <v>2742.000012</v>
      </c>
      <c r="E13" s="5">
        <f t="array" aca="1" ref="E13" ca="1">IF($D$1,IF(OR($E$2:$J12=E13,$K$2:$K13&gt;=$K$1),INDEX(LARGE($C$2:$C$79*ISNA(MATCH($C$2:$C$79,$E2:$J2,))*ISNA(MATCH($C$2:$C$79,$E3:$J3,))*ISNA(MATCH($C$2:$C$79,$E4:$J4,))*ISNA(MATCH($C$2:$C$79,$E5:$J5,))*ISNA(MATCH($C$2:$C$79,$E6:$J6,))*ISNA(MATCH($C$2:$C$79,$E7:$J7,))*ISNA(MATCH($C$2:$C$79,$E8:$J8,))*ISNA(MATCH($C$2:$C$79,$E9:$J9,))*ISNA(MATCH($C$2:$C$79,$E10:$J10,))*ISNA(MATCH($C$2:$C$79,$E11:$J11,))*ISNA(MATCH($C$2:$C$79,$E12:$J12,))*ISNA(MATCH($C$2:$C$79,$D13:D13,)),ROW($1:$78)),RANDBETWEEN(1,78-COUNT($E$1:$J12)-COUNT($D13:D13))),E13),)</f>
        <v>2709.0000340000001</v>
      </c>
      <c r="F13" s="5">
        <f t="array" aca="1" ref="F13" ca="1">IF($D$1,IF(OR($E$2:$J12=F13,$K$2:$K13&gt;=$K$1),INDEX(LARGE($C$2:$C$79*ISNA(MATCH($C$2:$C$79,$E2:$J2,))*ISNA(MATCH($C$2:$C$79,$E3:$J3,))*ISNA(MATCH($C$2:$C$79,$E4:$J4,))*ISNA(MATCH($C$2:$C$79,$E5:$J5,))*ISNA(MATCH($C$2:$C$79,$E6:$J6,))*ISNA(MATCH($C$2:$C$79,$E7:$J7,))*ISNA(MATCH($C$2:$C$79,$E8:$J8,))*ISNA(MATCH($C$2:$C$79,$E9:$J9,))*ISNA(MATCH($C$2:$C$79,$E10:$J10,))*ISNA(MATCH($C$2:$C$79,$E11:$J11,))*ISNA(MATCH($C$2:$C$79,$E12:$J12,))*ISNA(MATCH($C$2:$C$79,$D13:E13,)),ROW($1:$78)),RANDBETWEEN(1,78-COUNT($E$1:$J12)-COUNT($D13:E13))),F13),)</f>
        <v>2657.0000049999999</v>
      </c>
      <c r="G13" s="5">
        <f t="array" aca="1" ref="G13" ca="1">IF($D$1,IF(OR($E$2:$J12=G13,$K$2:$K13&gt;=$K$1),INDEX(LARGE($C$2:$C$79*ISNA(MATCH($C$2:$C$79,$E2:$J2,))*ISNA(MATCH($C$2:$C$79,$E3:$J3,))*ISNA(MATCH($C$2:$C$79,$E4:$J4,))*ISNA(MATCH($C$2:$C$79,$E5:$J5,))*ISNA(MATCH($C$2:$C$79,$E6:$J6,))*ISNA(MATCH($C$2:$C$79,$E7:$J7,))*ISNA(MATCH($C$2:$C$79,$E8:$J8,))*ISNA(MATCH($C$2:$C$79,$E9:$J9,))*ISNA(MATCH($C$2:$C$79,$E10:$J10,))*ISNA(MATCH($C$2:$C$79,$E11:$J11,))*ISNA(MATCH($C$2:$C$79,$E12:$J12,))*ISNA(MATCH($C$2:$C$79,$D13:F13,)),ROW($1:$78)),RANDBETWEEN(1,78-COUNT($E$1:$J12)-COUNT($D13:F13))),G13),)</f>
        <v>2616.0000180000002</v>
      </c>
      <c r="H13" s="5">
        <f t="array" aca="1" ref="H13" ca="1">IF($D$1,IF(OR($E$2:$J12=H13,$K$2:$K13&gt;=$K$1),INDEX(LARGE($C$2:$C$79*ISNA(MATCH($C$2:$C$79,$E2:$J2,))*ISNA(MATCH($C$2:$C$79,$E3:$J3,))*ISNA(MATCH($C$2:$C$79,$E4:$J4,))*ISNA(MATCH($C$2:$C$79,$E5:$J5,))*ISNA(MATCH($C$2:$C$79,$E6:$J6,))*ISNA(MATCH($C$2:$C$79,$E7:$J7,))*ISNA(MATCH($C$2:$C$79,$E8:$J8,))*ISNA(MATCH($C$2:$C$79,$E9:$J9,))*ISNA(MATCH($C$2:$C$79,$E10:$J10,))*ISNA(MATCH($C$2:$C$79,$E11:$J11,))*ISNA(MATCH($C$2:$C$79,$E12:$J12,))*ISNA(MATCH($C$2:$C$79,$D13:G13,)),ROW($1:$78)),RANDBETWEEN(1,78-COUNT($E$1:$J12)-COUNT($D13:G13))),H13),)</f>
        <v>2719.0000030000001</v>
      </c>
      <c r="I13" s="5">
        <f t="array" aca="1" ref="I13" ca="1">IF($D$1,IF(OR($E$2:$J12=I13,$K$2:$K13&gt;=$K$1),INDEX(LARGE($C$2:$C$79*ISNA(MATCH($C$2:$C$79,$E2:$J2,))*ISNA(MATCH($C$2:$C$79,$E3:$J3,))*ISNA(MATCH($C$2:$C$79,$E4:$J4,))*ISNA(MATCH($C$2:$C$79,$E5:$J5,))*ISNA(MATCH($C$2:$C$79,$E6:$J6,))*ISNA(MATCH($C$2:$C$79,$E7:$J7,))*ISNA(MATCH($C$2:$C$79,$E8:$J8,))*ISNA(MATCH($C$2:$C$79,$E9:$J9,))*ISNA(MATCH($C$2:$C$79,$E10:$J10,))*ISNA(MATCH($C$2:$C$79,$E11:$J11,))*ISNA(MATCH($C$2:$C$79,$E12:$J12,))*ISNA(MATCH($C$2:$C$79,$D13:H13,)),ROW($1:$78)),RANDBETWEEN(1,78-COUNT($E$1:$J12)-COUNT($D13:H13))),I13),)</f>
        <v>2734.0000380000001</v>
      </c>
      <c r="J13" s="5">
        <f t="array" aca="1" ref="J13" ca="1">IF($D$1,INDEX($C$2:$C$79,MATCH(MIN((SUM(E13:I13)+$C$2:$C$79*ISNA(MATCH($C$2:$C$79,E2:J2,))*ISNA(MATCH($C$2:$C$79,E3:J3,))*ISNA(MATCH($C$2:$C$79,E4:J4,))*ISNA(MATCH($C$2:$C$79,E5:J5,))*ISNA(MATCH($C$2:$C$79,E6:J6,))*ISNA(MATCH($C$2:$C$79,E7:J7,))*ISNA(MATCH($C$2:$C$79,E8:J8,))*ISNA(MATCH($C$2:$C$79,E9:J9,))*ISNA(MATCH($C$2:$C$79,E10:J10,))*ISNA(MATCH($C$2:$C$79,E11:J11,))*ISNA(MATCH($C$2:$C$79,E12:J12,))*ISNA(MATCH($C$2:$C$79,E13:I13,))-$L$1)^2),(SUM(E13:I13)+$C$2:$C$79*ISNA(MATCH($C$2:$C$79,E2:J2,))*ISNA(MATCH($C$2:$C$79,E3:J3,))*ISNA(MATCH($C$2:$C$79,E4:J4,))*ISNA(MATCH($C$2:$C$79,E5:J5,))*ISNA(MATCH($C$2:$C$79,E6:J6,))*ISNA(MATCH($C$2:$C$79,E7:J7,))*ISNA(MATCH($C$2:$C$79,E8:J8,))*ISNA(MATCH($C$2:$C$79,E9:J9,))*ISNA(MATCH($C$2:$C$79,E10:J10,))*ISNA(MATCH($C$2:$C$79,E11:J11,))*ISNA(MATCH($C$2:$C$79,E12:J12,))*ISNA(MATCH($C$2:$C$79,E13:I13,))-$L$1)^2,)),)</f>
        <v>2713.0000420000001</v>
      </c>
      <c r="K13" s="6">
        <f ca="1">SUM(E13:J13,-L$1)^2</f>
        <v>0.14800361887502236</v>
      </c>
      <c r="L13" s="7">
        <f t="shared" ca="1" si="1"/>
        <v>16148.000140000002</v>
      </c>
      <c r="M13">
        <f ca="1">$L$1-L13</f>
        <v>0.38471238461352186</v>
      </c>
      <c r="O13">
        <f t="shared" ca="1" si="2"/>
        <v>2709.0000340000001</v>
      </c>
      <c r="P13">
        <f t="shared" ca="1" si="0"/>
        <v>2657.0000049999999</v>
      </c>
      <c r="Q13">
        <f t="shared" ca="1" si="0"/>
        <v>2616.0000180000002</v>
      </c>
      <c r="R13">
        <f t="shared" ca="1" si="0"/>
        <v>2719.0000030000001</v>
      </c>
      <c r="S13">
        <f t="shared" ca="1" si="0"/>
        <v>2734.0000380000001</v>
      </c>
      <c r="T13">
        <f t="shared" ca="1" si="0"/>
        <v>2713.0000420000001</v>
      </c>
    </row>
    <row r="14" spans="1:20">
      <c r="A14">
        <v>13</v>
      </c>
      <c r="B14">
        <v>2741</v>
      </c>
      <c r="C14">
        <v>2741.0000129999999</v>
      </c>
      <c r="E14" s="5">
        <f t="array" aca="1" ref="E14" ca="1">IF($D$1,IF(OR($E$2:$J13=E14,$K$2:$K14&gt;=$K$1),INDEX(LARGE($C$2:$C$79*ISNA(MATCH($C$2:$C$79,$E2:$J2,))*ISNA(MATCH($C$2:$C$79,$E3:$J3,))*ISNA(MATCH($C$2:$C$79,$E4:$J4,))*ISNA(MATCH($C$2:$C$79,$E5:$J5,))*ISNA(MATCH($C$2:$C$79,$E6:$J6,))*ISNA(MATCH($C$2:$C$79,$E7:$J7,))*ISNA(MATCH($C$2:$C$79,$E8:$J8,))*ISNA(MATCH($C$2:$C$79,$E9:$J9,))*ISNA(MATCH($C$2:$C$79,$E10:$J10,))*ISNA(MATCH($C$2:$C$79,$E11:$J11,))*ISNA(MATCH($C$2:$C$79,$E12:$J12,))*ISNA(MATCH($C$2:$C$79,$E13:$J13,))*ISNA(MATCH($C$2:$C$79,$D14:D14,)),ROW($1:$78)),RANDBETWEEN(1,78-COUNT($E$1:$J13)-COUNT($D14:D14))),E14),)</f>
        <v>2737.0000500000001</v>
      </c>
      <c r="F14" s="5">
        <f t="array" aca="1" ref="F14" ca="1">IF($D$1,IF(OR($E$2:$J13=F14,$K$2:$K14&gt;=$K$1),INDEX(LARGE($C$2:$C$79*ISNA(MATCH($C$2:$C$79,$E2:$J2,))*ISNA(MATCH($C$2:$C$79,$E3:$J3,))*ISNA(MATCH($C$2:$C$79,$E4:$J4,))*ISNA(MATCH($C$2:$C$79,$E5:$J5,))*ISNA(MATCH($C$2:$C$79,$E6:$J6,))*ISNA(MATCH($C$2:$C$79,$E7:$J7,))*ISNA(MATCH($C$2:$C$79,$E8:$J8,))*ISNA(MATCH($C$2:$C$79,$E9:$J9,))*ISNA(MATCH($C$2:$C$79,$E10:$J10,))*ISNA(MATCH($C$2:$C$79,$E11:$J11,))*ISNA(MATCH($C$2:$C$79,$E12:$J12,))*ISNA(MATCH($C$2:$C$79,$E13:$J13,))*ISNA(MATCH($C$2:$C$79,$D14:E14,)),ROW($1:$78)),RANDBETWEEN(1,78-COUNT($E$1:$J13)-COUNT($D14:E14))),F14),)</f>
        <v>2628.000039</v>
      </c>
      <c r="G14" s="5">
        <f t="array" aca="1" ref="G14" ca="1">IF($D$1,IF(OR($E$2:$J13=G14,$K$2:$K14&gt;=$K$1),INDEX(LARGE($C$2:$C$79*ISNA(MATCH($C$2:$C$79,$E2:$J2,))*ISNA(MATCH($C$2:$C$79,$E3:$J3,))*ISNA(MATCH($C$2:$C$79,$E4:$J4,))*ISNA(MATCH($C$2:$C$79,$E5:$J5,))*ISNA(MATCH($C$2:$C$79,$E6:$J6,))*ISNA(MATCH($C$2:$C$79,$E7:$J7,))*ISNA(MATCH($C$2:$C$79,$E8:$J8,))*ISNA(MATCH($C$2:$C$79,$E9:$J9,))*ISNA(MATCH($C$2:$C$79,$E10:$J10,))*ISNA(MATCH($C$2:$C$79,$E11:$J11,))*ISNA(MATCH($C$2:$C$79,$E12:$J12,))*ISNA(MATCH($C$2:$C$79,$E13:$J13,))*ISNA(MATCH($C$2:$C$79,$D14:F14,)),ROW($1:$78)),RANDBETWEEN(1,78-COUNT($E$1:$J13)-COUNT($D14:F14))),G14),)</f>
        <v>2649.0000070000001</v>
      </c>
      <c r="H14" s="5">
        <f t="array" aca="1" ref="H14" ca="1">IF($D$1,IF(OR($E$2:$J13=H14,$K$2:$K14&gt;=$K$1),INDEX(LARGE($C$2:$C$79*ISNA(MATCH($C$2:$C$79,$E2:$J2,))*ISNA(MATCH($C$2:$C$79,$E3:$J3,))*ISNA(MATCH($C$2:$C$79,$E4:$J4,))*ISNA(MATCH($C$2:$C$79,$E5:$J5,))*ISNA(MATCH($C$2:$C$79,$E6:$J6,))*ISNA(MATCH($C$2:$C$79,$E7:$J7,))*ISNA(MATCH($C$2:$C$79,$E8:$J8,))*ISNA(MATCH($C$2:$C$79,$E9:$J9,))*ISNA(MATCH($C$2:$C$79,$E10:$J10,))*ISNA(MATCH($C$2:$C$79,$E11:$J11,))*ISNA(MATCH($C$2:$C$79,$E12:$J12,))*ISNA(MATCH($C$2:$C$79,$E13:$J13,))*ISNA(MATCH($C$2:$C$79,$D14:G14,)),ROW($1:$78)),RANDBETWEEN(1,78-COUNT($E$1:$J13)-COUNT($D14:G14))),H14),)</f>
        <v>2686.0000679999998</v>
      </c>
      <c r="I14" s="5">
        <f t="array" aca="1" ref="I14" ca="1">IF($D$1,IF(OR($E$2:$J13=I14,$K$2:$K14&gt;=$K$1),INDEX(LARGE($C$2:$C$79*ISNA(MATCH($C$2:$C$79,$E2:$J2,))*ISNA(MATCH($C$2:$C$79,$E3:$J3,))*ISNA(MATCH($C$2:$C$79,$E4:$J4,))*ISNA(MATCH($C$2:$C$79,$E5:$J5,))*ISNA(MATCH($C$2:$C$79,$E6:$J6,))*ISNA(MATCH($C$2:$C$79,$E7:$J7,))*ISNA(MATCH($C$2:$C$79,$E8:$J8,))*ISNA(MATCH($C$2:$C$79,$E9:$J9,))*ISNA(MATCH($C$2:$C$79,$E10:$J10,))*ISNA(MATCH($C$2:$C$79,$E11:$J11,))*ISNA(MATCH($C$2:$C$79,$E12:$J12,))*ISNA(MATCH($C$2:$C$79,$E13:$J13,))*ISNA(MATCH($C$2:$C$79,$D14:H14,)),ROW($1:$78)),RANDBETWEEN(1,78-COUNT($E$1:$J13)-COUNT($D14:H14))),I14),)</f>
        <v>2729.0000690000002</v>
      </c>
      <c r="J14" s="5">
        <f t="array" aca="1" ref="J14" ca="1">IF($D$1,INDEX($C$2:$C$79,MATCH(MIN((SUM(E14:I14)+$C$2:$C$79*ISNA(MATCH($C$2:$C$79,E2:J2,))*ISNA(MATCH($C$2:$C$79,E3:J3,))*ISNA(MATCH($C$2:$C$79,E4:J4,))*ISNA(MATCH($C$2:$C$79,E5:J5,))*ISNA(MATCH($C$2:$C$79,E6:J6,))*ISNA(MATCH($C$2:$C$79,E7:J7,))*ISNA(MATCH($C$2:$C$79,E8:J8,))*ISNA(MATCH($C$2:$C$79,E9:J9,))*ISNA(MATCH($C$2:$C$79,E10:J10,))*ISNA(MATCH($C$2:$C$79,E11:J11,))*ISNA(MATCH($C$2:$C$79,E12:J12,))*ISNA(MATCH($C$2:$C$79,E13:J13,))*ISNA(MATCH($C$2:$C$79,E14:I14,))-$L$1)^2),(SUM(E14:I14)+$C$2:$C$79*ISNA(MATCH($C$2:$C$79,E2:J2,))*ISNA(MATCH($C$2:$C$79,E3:J3,))*ISNA(MATCH($C$2:$C$79,E4:J4,))*ISNA(MATCH($C$2:$C$79,E5:J5,))*ISNA(MATCH($C$2:$C$79,E6:J6,))*ISNA(MATCH($C$2:$C$79,E7:J7,))*ISNA(MATCH($C$2:$C$79,E8:J8,))*ISNA(MATCH($C$2:$C$79,E9:J9,))*ISNA(MATCH($C$2:$C$79,E10:J10,))*ISNA(MATCH($C$2:$C$79,E11:J11,))*ISNA(MATCH($C$2:$C$79,E12:J12,))*ISNA(MATCH($C$2:$C$79,E13:J13,))*ISNA(MATCH($C$2:$C$79,E14:I14,))-$L$1)^2,)),)</f>
        <v>2720.0000439999999</v>
      </c>
      <c r="K14" s="6">
        <f ca="1">SUM(E14:J14,-L$1)^2</f>
        <v>0.37874745722023023</v>
      </c>
      <c r="L14" s="7">
        <f t="shared" ca="1" si="1"/>
        <v>16149.000276999999</v>
      </c>
      <c r="M14">
        <f ca="1">$L$1-L14</f>
        <v>-0.61542461538374482</v>
      </c>
      <c r="O14">
        <f t="shared" ca="1" si="2"/>
        <v>2737.0000500000001</v>
      </c>
      <c r="P14">
        <f t="shared" ca="1" si="0"/>
        <v>2628.000039</v>
      </c>
      <c r="Q14">
        <f t="shared" ca="1" si="0"/>
        <v>2649.0000070000001</v>
      </c>
      <c r="R14">
        <f t="shared" ca="1" si="0"/>
        <v>2686.0000679999998</v>
      </c>
      <c r="S14">
        <f t="shared" ca="1" si="0"/>
        <v>2729.0000690000002</v>
      </c>
      <c r="T14">
        <f t="shared" ca="1" si="0"/>
        <v>2720.0000439999999</v>
      </c>
    </row>
    <row r="15" spans="1:20">
      <c r="A15">
        <v>14</v>
      </c>
      <c r="B15">
        <v>2779</v>
      </c>
      <c r="C15">
        <v>2779.0000140000002</v>
      </c>
      <c r="L15" s="4">
        <f ca="1">VAR(L2:L14)</f>
        <v>0.2564022596504536</v>
      </c>
    </row>
    <row r="16" spans="1:20">
      <c r="A16">
        <v>15</v>
      </c>
      <c r="B16">
        <v>2675</v>
      </c>
      <c r="C16">
        <v>2675.0000150000001</v>
      </c>
    </row>
    <row r="17" spans="1:10">
      <c r="A17">
        <v>16</v>
      </c>
      <c r="B17">
        <v>2682</v>
      </c>
      <c r="C17">
        <v>2682.000016</v>
      </c>
      <c r="E17" s="8">
        <f ca="1">(E2-TRUNC(E2))/1%%%</f>
        <v>43.000000005122274</v>
      </c>
      <c r="F17" s="8">
        <f ca="1">(F2-TRUNC(F2))/1%%%</f>
        <v>71.999999818217475</v>
      </c>
      <c r="G17" s="8">
        <f t="shared" ref="G17:J17" ca="1" si="3">(G2-TRUNC(G2))/1%%%</f>
        <v>15.000000075815478</v>
      </c>
      <c r="H17" s="8">
        <f t="shared" ca="1" si="3"/>
        <v>70.99999993442907</v>
      </c>
      <c r="I17" s="8">
        <f t="shared" ca="1" si="3"/>
        <v>77.000000146654202</v>
      </c>
      <c r="J17" s="8">
        <f t="shared" ca="1" si="3"/>
        <v>53.000000207248377</v>
      </c>
    </row>
    <row r="18" spans="1:10">
      <c r="A18">
        <v>17</v>
      </c>
      <c r="B18">
        <v>2720</v>
      </c>
      <c r="C18">
        <v>2720.0000169999998</v>
      </c>
      <c r="E18" s="8">
        <f t="shared" ref="E18:J18" ca="1" si="4">(E3-TRUNC(E3))/1%%%</f>
        <v>6.0000002122251317</v>
      </c>
      <c r="F18" s="8">
        <f t="shared" ca="1" si="4"/>
        <v>57.000000197149348</v>
      </c>
      <c r="G18" s="8">
        <f t="shared" ca="1" si="4"/>
        <v>35.999999909108737</v>
      </c>
      <c r="H18" s="8">
        <f t="shared" ca="1" si="4"/>
        <v>10.000000202126103</v>
      </c>
      <c r="I18" s="8">
        <f t="shared" ca="1" si="4"/>
        <v>66.000000060739694</v>
      </c>
      <c r="J18" s="8">
        <f t="shared" ca="1" si="4"/>
        <v>49.000000217347406</v>
      </c>
    </row>
    <row r="19" spans="1:10">
      <c r="A19">
        <v>18</v>
      </c>
      <c r="B19">
        <v>2616</v>
      </c>
      <c r="C19">
        <v>2616.0000180000002</v>
      </c>
      <c r="E19" s="8">
        <f t="shared" ref="E19:J19" ca="1" si="5">(E4-TRUNC(E4))/1%%%</f>
        <v>62.000000070838723</v>
      </c>
      <c r="F19" s="8">
        <f t="shared" ca="1" si="5"/>
        <v>35.000000025320332</v>
      </c>
      <c r="G19" s="8">
        <f t="shared" ca="1" si="5"/>
        <v>16.999999843392288</v>
      </c>
      <c r="H19" s="8">
        <f t="shared" ca="1" si="5"/>
        <v>63.999999838415533</v>
      </c>
      <c r="I19" s="8">
        <f t="shared" ca="1" si="5"/>
        <v>61.000000187050318</v>
      </c>
      <c r="J19" s="8">
        <f t="shared" ca="1" si="5"/>
        <v>58.999999964726157</v>
      </c>
    </row>
    <row r="20" spans="1:10">
      <c r="A20">
        <v>19</v>
      </c>
      <c r="B20">
        <v>2733</v>
      </c>
      <c r="C20">
        <v>2733.0000190000001</v>
      </c>
      <c r="E20" s="8">
        <f t="shared" ref="E20:J20" ca="1" si="6">(E5-TRUNC(E5))/1%%%</f>
        <v>47.99999987881165</v>
      </c>
      <c r="F20" s="8">
        <f t="shared" ca="1" si="6"/>
        <v>55.999999858613592</v>
      </c>
      <c r="G20" s="8">
        <f t="shared" ca="1" si="6"/>
        <v>23.999999939405825</v>
      </c>
      <c r="H20" s="8">
        <f t="shared" ca="1" si="6"/>
        <v>59.999999848514562</v>
      </c>
      <c r="I20" s="8">
        <f t="shared" ca="1" si="6"/>
        <v>19.999999949504854</v>
      </c>
      <c r="J20" s="8">
        <f t="shared" ca="1" si="6"/>
        <v>73.000000156753231</v>
      </c>
    </row>
    <row r="21" spans="1:10">
      <c r="A21">
        <v>20</v>
      </c>
      <c r="B21">
        <v>2684</v>
      </c>
      <c r="C21">
        <v>2684.0000199999999</v>
      </c>
      <c r="E21" s="8">
        <f t="shared" ref="E21:J21" ca="1" si="7">(E6-TRUNC(E6))/1%%%</f>
        <v>31.000000035419362</v>
      </c>
      <c r="F21" s="8">
        <f t="shared" ca="1" si="7"/>
        <v>24.99999982319423</v>
      </c>
      <c r="G21" s="8">
        <f t="shared" ca="1" si="7"/>
        <v>19.000000065716449</v>
      </c>
      <c r="H21" s="8">
        <f t="shared" ca="1" si="7"/>
        <v>15.999999959603883</v>
      </c>
      <c r="I21" s="8">
        <f t="shared" ca="1" si="7"/>
        <v>44.999999772699084</v>
      </c>
      <c r="J21" s="8">
        <f t="shared" ca="1" si="7"/>
        <v>54.999999974825187</v>
      </c>
    </row>
    <row r="22" spans="1:10">
      <c r="A22">
        <v>21</v>
      </c>
      <c r="B22">
        <v>2707</v>
      </c>
      <c r="C22">
        <v>2707.0000209999998</v>
      </c>
      <c r="E22" s="8">
        <f t="shared" ref="E22:J22" ca="1" si="8">(E7-TRUNC(E7))/1%%%</f>
        <v>12.999999853491317</v>
      </c>
      <c r="F22" s="8">
        <f t="shared" ca="1" si="8"/>
        <v>23.00000005561742</v>
      </c>
      <c r="G22" s="8">
        <f t="shared" ca="1" si="8"/>
        <v>27.000000045518391</v>
      </c>
      <c r="H22" s="8">
        <f t="shared" ca="1" si="8"/>
        <v>20.999999833293259</v>
      </c>
      <c r="I22" s="8">
        <f t="shared" ca="1" si="8"/>
        <v>51.999999868712621</v>
      </c>
      <c r="J22" s="8">
        <f t="shared" ca="1" si="8"/>
        <v>26.000000161729986</v>
      </c>
    </row>
    <row r="23" spans="1:10">
      <c r="A23">
        <v>22</v>
      </c>
      <c r="B23">
        <v>2714</v>
      </c>
      <c r="C23">
        <v>2714.0000220000002</v>
      </c>
      <c r="E23" s="8">
        <f t="shared" ref="E23:J23" ca="1" si="9">(E8-TRUNC(E8))/1%%%</f>
        <v>8.9999998635903466</v>
      </c>
      <c r="F23" s="8">
        <f t="shared" ca="1" si="9"/>
        <v>31.999999919207767</v>
      </c>
      <c r="G23" s="8">
        <f t="shared" ca="1" si="9"/>
        <v>54.000000091036782</v>
      </c>
      <c r="H23" s="8">
        <f t="shared" ca="1" si="9"/>
        <v>39.999999899009708</v>
      </c>
      <c r="I23" s="8">
        <f t="shared" ca="1" si="9"/>
        <v>78.000000030442607</v>
      </c>
      <c r="J23" s="8">
        <f t="shared" ca="1" si="9"/>
        <v>46.999999995023245</v>
      </c>
    </row>
    <row r="24" spans="1:10">
      <c r="A24">
        <v>23</v>
      </c>
      <c r="B24">
        <v>2633</v>
      </c>
      <c r="C24">
        <v>2633.0000230000001</v>
      </c>
      <c r="E24" s="8">
        <f t="shared" ref="E24:J24" ca="1" si="10">(E9-TRUNC(E9))/1%%%</f>
        <v>14.000000192027073</v>
      </c>
      <c r="F24" s="8">
        <f t="shared" ca="1" si="10"/>
        <v>75.999999808118446</v>
      </c>
      <c r="G24" s="8">
        <f t="shared" ca="1" si="10"/>
        <v>7.9999999798019417</v>
      </c>
      <c r="H24" s="8">
        <f t="shared" ca="1" si="10"/>
        <v>32.999999802996172</v>
      </c>
      <c r="I24" s="8">
        <f t="shared" ca="1" si="10"/>
        <v>40.999999782798113</v>
      </c>
      <c r="J24" s="8">
        <f t="shared" ca="1" si="10"/>
        <v>58.000000080937753</v>
      </c>
    </row>
    <row r="25" spans="1:10">
      <c r="A25">
        <v>24</v>
      </c>
      <c r="B25">
        <v>2737</v>
      </c>
      <c r="C25">
        <v>2737.0000239999999</v>
      </c>
      <c r="E25" s="8">
        <f t="shared" ref="E25:J25" ca="1" si="11">(E10-TRUNC(E10))/1%%%</f>
        <v>11.999999969702912</v>
      </c>
      <c r="F25" s="8">
        <f t="shared" ca="1" si="11"/>
        <v>74.000000040541636</v>
      </c>
      <c r="G25" s="8">
        <f t="shared" ca="1" si="11"/>
        <v>27.999999929306796</v>
      </c>
      <c r="H25" s="8">
        <f t="shared" ca="1" si="11"/>
        <v>3.9999999899009708</v>
      </c>
      <c r="I25" s="8">
        <f t="shared" ca="1" si="11"/>
        <v>50.999999984924216</v>
      </c>
      <c r="J25" s="8">
        <f t="shared" ca="1" si="11"/>
        <v>11.000000085914508</v>
      </c>
    </row>
    <row r="26" spans="1:10">
      <c r="A26">
        <v>25</v>
      </c>
      <c r="B26">
        <v>2670</v>
      </c>
      <c r="C26">
        <v>2670.0000249999998</v>
      </c>
      <c r="E26" s="8">
        <f t="shared" ref="E26:J26" ca="1" si="12">(E11-TRUNC(E11))/1%%%</f>
        <v>28.999999813095201</v>
      </c>
      <c r="F26" s="8">
        <f t="shared" ca="1" si="12"/>
        <v>36.999999792897142</v>
      </c>
      <c r="G26" s="8">
        <f t="shared" ca="1" si="12"/>
        <v>65.000000176951289</v>
      </c>
      <c r="H26" s="8">
        <f t="shared" ca="1" si="12"/>
        <v>46.00000011123484</v>
      </c>
      <c r="I26" s="8">
        <f t="shared" ca="1" si="12"/>
        <v>70.000000050640665</v>
      </c>
      <c r="J26" s="8">
        <f t="shared" ca="1" si="12"/>
        <v>30.000000151630957</v>
      </c>
    </row>
    <row r="27" spans="1:10">
      <c r="A27">
        <v>26</v>
      </c>
      <c r="B27">
        <v>2672</v>
      </c>
      <c r="C27">
        <v>2672.0000260000002</v>
      </c>
      <c r="E27" s="8">
        <f t="shared" ref="E27:J27" ca="1" si="13">(E12-TRUNC(E12))/1%%%</f>
        <v>2.0000002223241609</v>
      </c>
      <c r="F27" s="8">
        <f t="shared" ca="1" si="13"/>
        <v>0.99999988378840499</v>
      </c>
      <c r="G27" s="8">
        <f t="shared" ca="1" si="13"/>
        <v>74.999999924330041</v>
      </c>
      <c r="H27" s="8">
        <f t="shared" ca="1" si="13"/>
        <v>22.000000171829015</v>
      </c>
      <c r="I27" s="8">
        <f t="shared" ca="1" si="13"/>
        <v>62.999999954627128</v>
      </c>
      <c r="J27" s="8">
        <f t="shared" ca="1" si="13"/>
        <v>66.999999944528099</v>
      </c>
    </row>
    <row r="28" spans="1:10">
      <c r="A28">
        <v>27</v>
      </c>
      <c r="B28">
        <v>2679</v>
      </c>
      <c r="C28">
        <v>2679.000027</v>
      </c>
      <c r="E28" s="8">
        <f t="shared" ref="E28:J28" ca="1" si="14">(E13-TRUNC(E13))/1%%%</f>
        <v>34.000000141531928</v>
      </c>
      <c r="F28" s="8">
        <f t="shared" ca="1" si="14"/>
        <v>4.9999998736893758</v>
      </c>
      <c r="G28" s="8">
        <f t="shared" ca="1" si="14"/>
        <v>18.000000181928044</v>
      </c>
      <c r="H28" s="8">
        <f t="shared" ca="1" si="14"/>
        <v>3.0000001061125658</v>
      </c>
      <c r="I28" s="8">
        <f t="shared" ca="1" si="14"/>
        <v>38.000000131432898</v>
      </c>
      <c r="J28" s="8">
        <f t="shared" ca="1" si="14"/>
        <v>42.000000121333869</v>
      </c>
    </row>
    <row r="29" spans="1:10">
      <c r="A29">
        <v>28</v>
      </c>
      <c r="B29">
        <v>2706</v>
      </c>
      <c r="C29">
        <v>2706.0000279999999</v>
      </c>
      <c r="E29" s="8">
        <f t="shared" ref="E29:J29" ca="1" si="15">(E14-TRUNC(E14))/1%%%</f>
        <v>50.000000101135811</v>
      </c>
      <c r="F29" s="8">
        <f t="shared" ca="1" si="15"/>
        <v>39.000000015221303</v>
      </c>
      <c r="G29" s="8">
        <f t="shared" ca="1" si="15"/>
        <v>7.0000000960135367</v>
      </c>
      <c r="H29" s="8">
        <f t="shared" ca="1" si="15"/>
        <v>67.999999828316504</v>
      </c>
      <c r="I29" s="8">
        <f t="shared" ca="1" si="15"/>
        <v>69.00000016685226</v>
      </c>
      <c r="J29" s="8">
        <f t="shared" ca="1" si="15"/>
        <v>43.999999888910679</v>
      </c>
    </row>
    <row r="30" spans="1:10">
      <c r="A30">
        <v>29</v>
      </c>
      <c r="B30">
        <v>2685</v>
      </c>
      <c r="C30">
        <v>2685.0000289999998</v>
      </c>
    </row>
    <row r="31" spans="1:10">
      <c r="A31">
        <v>30</v>
      </c>
      <c r="B31">
        <v>2750</v>
      </c>
      <c r="C31">
        <v>2750.0000300000002</v>
      </c>
    </row>
    <row r="32" spans="1:10">
      <c r="A32">
        <v>31</v>
      </c>
      <c r="B32">
        <v>2713</v>
      </c>
      <c r="C32">
        <v>2713.000031</v>
      </c>
    </row>
    <row r="33" spans="1:3">
      <c r="A33">
        <v>32</v>
      </c>
      <c r="B33">
        <v>2778</v>
      </c>
      <c r="C33">
        <v>2778.0000319999999</v>
      </c>
    </row>
    <row r="34" spans="1:3">
      <c r="A34">
        <v>33</v>
      </c>
      <c r="B34">
        <v>2612</v>
      </c>
      <c r="C34">
        <v>2612.0000329999998</v>
      </c>
    </row>
    <row r="35" spans="1:3">
      <c r="A35">
        <v>34</v>
      </c>
      <c r="B35">
        <v>2709</v>
      </c>
      <c r="C35">
        <v>2709.0000340000001</v>
      </c>
    </row>
    <row r="36" spans="1:3">
      <c r="A36">
        <v>35</v>
      </c>
      <c r="B36">
        <v>2719</v>
      </c>
      <c r="C36">
        <v>2719.000035</v>
      </c>
    </row>
    <row r="37" spans="1:3">
      <c r="A37">
        <v>36</v>
      </c>
      <c r="B37">
        <v>2684</v>
      </c>
      <c r="C37">
        <v>2684.0000359999999</v>
      </c>
    </row>
    <row r="38" spans="1:3">
      <c r="A38">
        <v>37</v>
      </c>
      <c r="B38">
        <v>2659</v>
      </c>
      <c r="C38">
        <v>2659.0000369999998</v>
      </c>
    </row>
    <row r="39" spans="1:3">
      <c r="A39">
        <v>38</v>
      </c>
      <c r="B39">
        <v>2734</v>
      </c>
      <c r="C39">
        <v>2734.0000380000001</v>
      </c>
    </row>
    <row r="40" spans="1:3">
      <c r="A40">
        <v>39</v>
      </c>
      <c r="B40">
        <v>2628</v>
      </c>
      <c r="C40">
        <v>2628.000039</v>
      </c>
    </row>
    <row r="41" spans="1:3">
      <c r="A41">
        <v>40</v>
      </c>
      <c r="B41">
        <v>2733</v>
      </c>
      <c r="C41">
        <v>2733.0000399999999</v>
      </c>
    </row>
    <row r="42" spans="1:3">
      <c r="A42">
        <v>41</v>
      </c>
      <c r="B42">
        <v>2659</v>
      </c>
      <c r="C42">
        <v>2659.0000409999998</v>
      </c>
    </row>
    <row r="43" spans="1:3">
      <c r="A43">
        <v>42</v>
      </c>
      <c r="B43">
        <v>2713</v>
      </c>
      <c r="C43">
        <v>2713.0000420000001</v>
      </c>
    </row>
    <row r="44" spans="1:3">
      <c r="A44">
        <v>43</v>
      </c>
      <c r="B44">
        <v>2671</v>
      </c>
      <c r="C44">
        <v>2671.000043</v>
      </c>
    </row>
    <row r="45" spans="1:3">
      <c r="A45" s="1">
        <v>44</v>
      </c>
      <c r="B45">
        <v>2720</v>
      </c>
      <c r="C45" s="1">
        <v>2720.0000439999999</v>
      </c>
    </row>
    <row r="46" spans="1:3">
      <c r="A46">
        <v>45</v>
      </c>
      <c r="B46">
        <v>2667</v>
      </c>
      <c r="C46">
        <v>2667.0000449999998</v>
      </c>
    </row>
    <row r="47" spans="1:3">
      <c r="A47">
        <v>46</v>
      </c>
      <c r="B47">
        <v>2702</v>
      </c>
      <c r="C47">
        <v>2702.0000460000001</v>
      </c>
    </row>
    <row r="48" spans="1:3">
      <c r="A48">
        <v>47</v>
      </c>
      <c r="B48">
        <v>2622</v>
      </c>
      <c r="C48">
        <v>2622.000047</v>
      </c>
    </row>
    <row r="49" spans="1:3">
      <c r="A49">
        <v>48</v>
      </c>
      <c r="B49">
        <v>2761</v>
      </c>
      <c r="C49">
        <v>2761.0000479999999</v>
      </c>
    </row>
    <row r="50" spans="1:3">
      <c r="A50">
        <v>49</v>
      </c>
      <c r="B50">
        <v>2691</v>
      </c>
      <c r="C50">
        <v>2691.0000490000002</v>
      </c>
    </row>
    <row r="51" spans="1:3">
      <c r="A51">
        <v>50</v>
      </c>
      <c r="B51">
        <v>2737</v>
      </c>
      <c r="C51">
        <v>2737.0000500000001</v>
      </c>
    </row>
    <row r="52" spans="1:3">
      <c r="A52">
        <v>51</v>
      </c>
      <c r="B52">
        <v>2605</v>
      </c>
      <c r="C52">
        <v>2605.000051</v>
      </c>
    </row>
    <row r="53" spans="1:3">
      <c r="A53">
        <v>52</v>
      </c>
      <c r="B53">
        <v>2717</v>
      </c>
      <c r="C53">
        <v>2717.0000519999999</v>
      </c>
    </row>
    <row r="54" spans="1:3">
      <c r="A54">
        <v>53</v>
      </c>
      <c r="B54">
        <v>2621</v>
      </c>
      <c r="C54">
        <v>2621.0000530000002</v>
      </c>
    </row>
    <row r="55" spans="1:3">
      <c r="A55">
        <v>54</v>
      </c>
      <c r="B55">
        <v>2714</v>
      </c>
      <c r="C55">
        <v>2714.0000540000001</v>
      </c>
    </row>
    <row r="56" spans="1:3">
      <c r="A56">
        <v>55</v>
      </c>
      <c r="B56">
        <v>2684</v>
      </c>
      <c r="C56">
        <v>2684.000055</v>
      </c>
    </row>
    <row r="57" spans="1:3">
      <c r="A57">
        <v>56</v>
      </c>
      <c r="B57">
        <v>2692</v>
      </c>
      <c r="C57">
        <v>2692.0000559999999</v>
      </c>
    </row>
    <row r="58" spans="1:3">
      <c r="A58">
        <v>57</v>
      </c>
      <c r="B58">
        <v>2683</v>
      </c>
      <c r="C58">
        <v>2683.0000570000002</v>
      </c>
    </row>
    <row r="59" spans="1:3">
      <c r="A59">
        <v>58</v>
      </c>
      <c r="B59">
        <v>2667</v>
      </c>
      <c r="C59">
        <v>2667.0000580000001</v>
      </c>
    </row>
    <row r="60" spans="1:3">
      <c r="A60">
        <v>59</v>
      </c>
      <c r="B60">
        <v>2685</v>
      </c>
      <c r="C60">
        <v>2685.000059</v>
      </c>
    </row>
    <row r="61" spans="1:3">
      <c r="A61">
        <v>60</v>
      </c>
      <c r="B61">
        <v>2663</v>
      </c>
      <c r="C61">
        <v>2663.0000599999998</v>
      </c>
    </row>
    <row r="62" spans="1:3">
      <c r="A62">
        <v>61</v>
      </c>
      <c r="B62">
        <v>2626</v>
      </c>
      <c r="C62">
        <v>2626.0000610000002</v>
      </c>
    </row>
    <row r="63" spans="1:3">
      <c r="A63">
        <v>62</v>
      </c>
      <c r="B63">
        <v>2710</v>
      </c>
      <c r="C63">
        <v>2710.0000620000001</v>
      </c>
    </row>
    <row r="64" spans="1:3">
      <c r="A64">
        <v>63</v>
      </c>
      <c r="B64">
        <v>2677</v>
      </c>
      <c r="C64">
        <v>2677.000063</v>
      </c>
    </row>
    <row r="65" spans="1:3">
      <c r="A65">
        <v>64</v>
      </c>
      <c r="B65">
        <v>2688</v>
      </c>
      <c r="C65">
        <v>2688.0000639999998</v>
      </c>
    </row>
    <row r="66" spans="1:3">
      <c r="A66">
        <v>65</v>
      </c>
      <c r="B66">
        <v>2658</v>
      </c>
      <c r="C66">
        <v>2658.0000650000002</v>
      </c>
    </row>
    <row r="67" spans="1:3">
      <c r="A67">
        <v>66</v>
      </c>
      <c r="B67">
        <v>2687</v>
      </c>
      <c r="C67">
        <v>2687.0000660000001</v>
      </c>
    </row>
    <row r="68" spans="1:3">
      <c r="A68">
        <v>67</v>
      </c>
      <c r="B68">
        <v>2722</v>
      </c>
      <c r="C68">
        <v>2722.0000669999999</v>
      </c>
    </row>
    <row r="69" spans="1:3">
      <c r="A69">
        <v>68</v>
      </c>
      <c r="B69">
        <v>2686</v>
      </c>
      <c r="C69">
        <v>2686.0000679999998</v>
      </c>
    </row>
    <row r="70" spans="1:3">
      <c r="A70">
        <v>69</v>
      </c>
      <c r="B70">
        <v>2729</v>
      </c>
      <c r="C70">
        <v>2729.0000690000002</v>
      </c>
    </row>
    <row r="71" spans="1:3">
      <c r="A71">
        <v>70</v>
      </c>
      <c r="B71">
        <v>2695</v>
      </c>
      <c r="C71">
        <v>2695.0000700000001</v>
      </c>
    </row>
    <row r="72" spans="1:3">
      <c r="A72">
        <v>71</v>
      </c>
      <c r="B72">
        <v>2662</v>
      </c>
      <c r="C72">
        <v>2662.0000709999999</v>
      </c>
    </row>
    <row r="73" spans="1:3">
      <c r="A73">
        <v>72</v>
      </c>
      <c r="B73">
        <v>2668</v>
      </c>
      <c r="C73">
        <v>2668.0000719999998</v>
      </c>
    </row>
    <row r="74" spans="1:3">
      <c r="A74">
        <v>73</v>
      </c>
      <c r="B74">
        <v>2611</v>
      </c>
      <c r="C74">
        <v>2611.0000730000002</v>
      </c>
    </row>
    <row r="75" spans="1:3">
      <c r="A75">
        <v>74</v>
      </c>
      <c r="B75">
        <v>2655</v>
      </c>
      <c r="C75">
        <v>2655.000074</v>
      </c>
    </row>
    <row r="76" spans="1:3">
      <c r="A76">
        <v>75</v>
      </c>
      <c r="B76">
        <v>2658</v>
      </c>
      <c r="C76">
        <v>2658.0000749999999</v>
      </c>
    </row>
    <row r="77" spans="1:3">
      <c r="A77">
        <v>76</v>
      </c>
      <c r="B77">
        <v>2739</v>
      </c>
      <c r="C77">
        <v>2739.0000759999998</v>
      </c>
    </row>
    <row r="78" spans="1:3">
      <c r="A78">
        <v>77</v>
      </c>
      <c r="B78">
        <v>2851</v>
      </c>
      <c r="C78">
        <v>2851.0000770000001</v>
      </c>
    </row>
    <row r="79" spans="1:3">
      <c r="A79">
        <v>78</v>
      </c>
      <c r="B79">
        <v>2670</v>
      </c>
      <c r="C79">
        <v>2670.000078</v>
      </c>
    </row>
  </sheetData>
  <conditionalFormatting sqref="E2:J14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2018-01-11T09:46:03Z</dcterms:modified>
</cp:coreProperties>
</file>