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10"/>
  </bookViews>
  <sheets>
    <sheet name="Нк" sheetId="1" r:id="rId1"/>
  </sheets>
  <definedNames>
    <definedName name="solver_adj" localSheetId="0" hidden="1">Нк!$D$2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Нк!$C$17:$C$30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Нк!$D$11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Нк!$C$30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2000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8" i="1" l="1"/>
  <c r="C9" i="1" s="1"/>
  <c r="C11" i="1" s="1"/>
  <c r="C10" i="1" l="1"/>
</calcChain>
</file>

<file path=xl/sharedStrings.xml><?xml version="1.0" encoding="utf-8"?>
<sst xmlns="http://schemas.openxmlformats.org/spreadsheetml/2006/main" count="22" uniqueCount="17">
  <si>
    <t>z</t>
  </si>
  <si>
    <t>м</t>
  </si>
  <si>
    <t>Нкр</t>
  </si>
  <si>
    <t>grad Pпл</t>
  </si>
  <si>
    <t>МПа/100м</t>
  </si>
  <si>
    <t>Yн.пл.</t>
  </si>
  <si>
    <t>кг/м3</t>
  </si>
  <si>
    <t>Рнас</t>
  </si>
  <si>
    <t>МПа</t>
  </si>
  <si>
    <t>Yотн</t>
  </si>
  <si>
    <t>-</t>
  </si>
  <si>
    <t>Рпл</t>
  </si>
  <si>
    <t>H</t>
  </si>
  <si>
    <t>s</t>
  </si>
  <si>
    <t>Р</t>
  </si>
  <si>
    <t>Аргумент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</si>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</sst>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7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2" borderId="1" xfId="0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6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</cellXfs>
  <cellStyles count="30">
    <cellStyle name="Normal_Расчет объемов 2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2"/>
    <cellStyle name="Обычный 2 2" xfId="14"/>
    <cellStyle name="Обычный 2 3" xfId="15"/>
    <cellStyle name="Обычный 2 4" xfId="16"/>
    <cellStyle name="Обычный 3" xfId="17"/>
    <cellStyle name="Обычный 3 2" xfId="18"/>
    <cellStyle name="Обычный 3 3" xfId="19"/>
    <cellStyle name="Обычный 4" xfId="20"/>
    <cellStyle name="Обычный 5" xfId="21"/>
    <cellStyle name="Обычный 5 2" xfId="22"/>
    <cellStyle name="Обычный 5 3" xfId="23"/>
    <cellStyle name="Обычный 6" xfId="24"/>
    <cellStyle name="Обычный 6 2" xfId="25"/>
    <cellStyle name="Обычный 6 3" xfId="26"/>
    <cellStyle name="Обычный 7" xfId="27"/>
    <cellStyle name="Обычный 8" xfId="28"/>
    <cellStyle name="Обычный 9" xfId="29"/>
    <cellStyle name="Обычный_Глубина кондуктор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zoomScale="115" zoomScaleNormal="115" workbookViewId="0">
      <selection activeCell="F10" sqref="F10"/>
    </sheetView>
  </sheetViews>
  <sheetFormatPr defaultColWidth="11.42578125" defaultRowHeight="15" x14ac:dyDescent="0.25"/>
  <cols>
    <col min="1" max="1" width="10.28515625" style="1" bestFit="1" customWidth="1"/>
    <col min="2" max="2" width="14.7109375" style="1" customWidth="1"/>
    <col min="3" max="3" width="16.5703125" style="1" customWidth="1"/>
    <col min="4" max="4" width="17.42578125" style="1" customWidth="1"/>
    <col min="5" max="5" width="16.42578125" style="1" customWidth="1"/>
    <col min="6" max="6" width="15.42578125" style="1" customWidth="1"/>
    <col min="7" max="7" width="15.28515625" style="1" customWidth="1"/>
    <col min="8" max="8" width="10.5703125" style="1" customWidth="1"/>
    <col min="9" max="9" width="14" style="1" customWidth="1"/>
    <col min="10" max="10" width="8.28515625" style="1" bestFit="1" customWidth="1"/>
    <col min="11" max="11" width="10.28515625" style="1" bestFit="1" customWidth="1"/>
    <col min="12" max="15" width="9.5703125" style="1" bestFit="1" customWidth="1"/>
    <col min="16" max="16" width="9.42578125" style="1" customWidth="1"/>
    <col min="17" max="22" width="9.5703125" style="1" bestFit="1" customWidth="1"/>
    <col min="23" max="23" width="9.42578125" style="1" bestFit="1" customWidth="1"/>
    <col min="24" max="16384" width="11.42578125" style="1"/>
  </cols>
  <sheetData>
    <row r="1" spans="1:36" x14ac:dyDescent="0.25">
      <c r="L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3" t="s">
        <v>0</v>
      </c>
      <c r="B2" s="4" t="s">
        <v>1</v>
      </c>
      <c r="C2" s="5">
        <v>1050</v>
      </c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3" t="s">
        <v>2</v>
      </c>
      <c r="B3" s="4" t="s">
        <v>1</v>
      </c>
      <c r="C3" s="5">
        <v>2720</v>
      </c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3" t="s">
        <v>3</v>
      </c>
      <c r="B4" s="4" t="s">
        <v>4</v>
      </c>
      <c r="C4" s="5">
        <v>1.01</v>
      </c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3" t="s">
        <v>5</v>
      </c>
      <c r="B5" s="4" t="s">
        <v>6</v>
      </c>
      <c r="C5" s="5">
        <v>750</v>
      </c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3" t="s">
        <v>7</v>
      </c>
      <c r="B6" s="4" t="s">
        <v>8</v>
      </c>
      <c r="C6" s="5">
        <v>11.6</v>
      </c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5">
      <c r="A7" s="3" t="s">
        <v>9</v>
      </c>
      <c r="B7" s="4" t="s">
        <v>10</v>
      </c>
      <c r="C7" s="5">
        <v>0.67</v>
      </c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6" t="s">
        <v>11</v>
      </c>
      <c r="B8" s="7" t="s">
        <v>8</v>
      </c>
      <c r="C8" s="8">
        <f>C4*C3/100</f>
        <v>27.471999999999998</v>
      </c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6" t="s">
        <v>12</v>
      </c>
      <c r="B9" s="7" t="s">
        <v>1</v>
      </c>
      <c r="C9" s="8">
        <f>C3-((C8-C6)/(10^-6*9.81*C5))</f>
        <v>562.74549779136942</v>
      </c>
    </row>
    <row r="10" spans="1:36" x14ac:dyDescent="0.25">
      <c r="A10" s="6" t="s">
        <v>13</v>
      </c>
      <c r="B10" s="7" t="s">
        <v>10</v>
      </c>
      <c r="C10" s="8">
        <f>10^(-4)*C7*(C9-C2)</f>
        <v>-3.264605164797825E-2</v>
      </c>
    </row>
    <row r="11" spans="1:36" x14ac:dyDescent="0.25">
      <c r="A11" s="13" t="s">
        <v>14</v>
      </c>
      <c r="B11" s="9" t="s">
        <v>8</v>
      </c>
      <c r="C11" s="9">
        <f>IF(AND(C6&gt;0,C7&gt;0),ROUND(IF(OR(C9&lt;0,AND(C2&gt;C9,C2&lt;C3)),C8-9.81*C5*(C3-C2)*10^-6,(C8-C5*9.81*10^-6*(C3-C9))/((2+C10)/(2-C10))),2),IF(AND(C6&gt;0,C7&gt;0),"0",((C4*C3/100)-(C5*9.81*(C3-C2)/10^6))))</f>
        <v>15.18</v>
      </c>
    </row>
    <row r="16" spans="1:36" x14ac:dyDescent="0.25">
      <c r="C16" s="12" t="s">
        <v>15</v>
      </c>
      <c r="D16" s="12" t="s">
        <v>16</v>
      </c>
      <c r="G16" s="2"/>
      <c r="H16" s="2"/>
    </row>
    <row r="17" spans="2:8" x14ac:dyDescent="0.25">
      <c r="B17" s="10"/>
      <c r="C17" s="11">
        <v>0</v>
      </c>
      <c r="D17" s="11"/>
      <c r="G17" s="10"/>
      <c r="H17" s="2"/>
    </row>
    <row r="18" spans="2:8" x14ac:dyDescent="0.25">
      <c r="B18" s="10"/>
      <c r="C18" s="11">
        <v>120</v>
      </c>
      <c r="D18" s="11"/>
      <c r="G18" s="10"/>
      <c r="H18" s="2"/>
    </row>
    <row r="19" spans="2:8" x14ac:dyDescent="0.25">
      <c r="B19" s="10"/>
      <c r="C19" s="11">
        <v>210</v>
      </c>
      <c r="D19" s="11"/>
      <c r="G19" s="10"/>
      <c r="H19" s="2"/>
    </row>
    <row r="20" spans="2:8" x14ac:dyDescent="0.25">
      <c r="B20" s="10"/>
      <c r="C20" s="11">
        <v>310</v>
      </c>
      <c r="D20" s="11"/>
      <c r="G20" s="10"/>
      <c r="H20" s="2"/>
    </row>
    <row r="21" spans="2:8" x14ac:dyDescent="0.25">
      <c r="B21" s="10"/>
      <c r="C21" s="11">
        <v>490</v>
      </c>
      <c r="D21" s="11"/>
      <c r="E21" s="2"/>
      <c r="G21" s="10"/>
      <c r="H21" s="2"/>
    </row>
    <row r="22" spans="2:8" x14ac:dyDescent="0.25">
      <c r="B22" s="10"/>
      <c r="C22" s="11">
        <v>720</v>
      </c>
      <c r="D22" s="11"/>
      <c r="G22" s="10"/>
      <c r="H22" s="2"/>
    </row>
    <row r="23" spans="2:8" x14ac:dyDescent="0.25">
      <c r="B23" s="10"/>
      <c r="C23" s="11">
        <v>840</v>
      </c>
      <c r="D23" s="11"/>
      <c r="G23" s="10"/>
      <c r="H23" s="2"/>
    </row>
    <row r="24" spans="2:8" x14ac:dyDescent="0.25">
      <c r="B24" s="10"/>
      <c r="C24" s="11">
        <v>890</v>
      </c>
      <c r="D24" s="11"/>
      <c r="G24" s="10"/>
      <c r="H24" s="2"/>
    </row>
    <row r="25" spans="2:8" x14ac:dyDescent="0.25">
      <c r="B25" s="10"/>
      <c r="C25" s="11">
        <v>1050</v>
      </c>
      <c r="D25" s="11"/>
      <c r="G25" s="10"/>
      <c r="H25" s="2"/>
    </row>
    <row r="26" spans="2:8" x14ac:dyDescent="0.25">
      <c r="B26" s="10"/>
      <c r="C26" s="11">
        <v>1095</v>
      </c>
      <c r="D26" s="11"/>
      <c r="G26" s="10"/>
      <c r="H26" s="2"/>
    </row>
    <row r="27" spans="2:8" x14ac:dyDescent="0.25">
      <c r="B27" s="10"/>
      <c r="C27" s="11">
        <v>1380</v>
      </c>
      <c r="D27" s="11"/>
      <c r="G27" s="10"/>
      <c r="H27" s="2"/>
    </row>
    <row r="28" spans="2:8" x14ac:dyDescent="0.25">
      <c r="B28" s="10"/>
      <c r="C28" s="11">
        <v>1640</v>
      </c>
      <c r="D28" s="11"/>
      <c r="G28" s="10"/>
      <c r="H28" s="2"/>
    </row>
    <row r="29" spans="2:8" x14ac:dyDescent="0.25">
      <c r="B29" s="10"/>
      <c r="C29" s="11">
        <v>1860</v>
      </c>
      <c r="D29" s="11"/>
      <c r="G29" s="10"/>
      <c r="H29" s="2"/>
    </row>
    <row r="30" spans="2:8" x14ac:dyDescent="0.25">
      <c r="B30" s="10"/>
      <c r="C30" s="11">
        <v>1960</v>
      </c>
      <c r="D30" s="11"/>
      <c r="G30" s="10"/>
      <c r="H30" s="2"/>
    </row>
  </sheetData>
  <pageMargins left="1.01" right="0.74" top="0.91" bottom="0.98425196850393704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Федосов Нариман Отариевич</dc:creator>
  <cp:lastModifiedBy>Федосов Нариман Отариевич</cp:lastModifiedBy>
  <dcterms:created xsi:type="dcterms:W3CDTF">2017-12-19T08:56:17Z</dcterms:created>
  <dcterms:modified xsi:type="dcterms:W3CDTF">2017-12-19T08:57:54Z</dcterms:modified>
</cp:coreProperties>
</file>