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udes\Downloads\"/>
    </mc:Choice>
  </mc:AlternateContent>
  <bookViews>
    <workbookView xWindow="0" yWindow="0" windowWidth="19200" windowHeight="7050"/>
  </bookViews>
  <sheets>
    <sheet name="Определение % уходящих в отпуск" sheetId="9" r:id="rId1"/>
  </sheets>
  <calcPr calcId="162913"/>
</workbook>
</file>

<file path=xl/calcChain.xml><?xml version="1.0" encoding="utf-8"?>
<calcChain xmlns="http://schemas.openxmlformats.org/spreadsheetml/2006/main">
  <c r="F21" i="9" l="1"/>
  <c r="N10" i="9"/>
  <c r="O10" i="9" s="1"/>
  <c r="N11" i="9"/>
  <c r="O11" i="9" s="1"/>
  <c r="N12" i="9"/>
  <c r="O12" i="9"/>
  <c r="P12" i="9" s="1"/>
  <c r="N13" i="9"/>
  <c r="O13" i="9"/>
  <c r="P13" i="9"/>
  <c r="Q13" i="9" s="1"/>
  <c r="N14" i="9"/>
  <c r="O14" i="9" s="1"/>
  <c r="N15" i="9"/>
  <c r="O15" i="9" s="1"/>
  <c r="N16" i="9"/>
  <c r="O16" i="9"/>
  <c r="P16" i="9" s="1"/>
  <c r="N17" i="9"/>
  <c r="O17" i="9"/>
  <c r="R17" i="9" s="1"/>
  <c r="P17" i="9"/>
  <c r="Q17" i="9" s="1"/>
  <c r="N18" i="9"/>
  <c r="O18" i="9" s="1"/>
  <c r="N19" i="9"/>
  <c r="O19" i="9" s="1"/>
  <c r="N20" i="9"/>
  <c r="O20" i="9"/>
  <c r="P20" i="9" s="1"/>
  <c r="O9" i="9"/>
  <c r="Q9" i="9" s="1"/>
  <c r="P9" i="9"/>
  <c r="N9" i="9"/>
  <c r="K10" i="9"/>
  <c r="K11" i="9"/>
  <c r="K12" i="9"/>
  <c r="K13" i="9"/>
  <c r="K14" i="9"/>
  <c r="K15" i="9"/>
  <c r="K16" i="9"/>
  <c r="K17" i="9"/>
  <c r="K18" i="9"/>
  <c r="K19" i="9"/>
  <c r="K20" i="9"/>
  <c r="K9" i="9"/>
  <c r="I10" i="9"/>
  <c r="J10" i="9" s="1"/>
  <c r="I11" i="9"/>
  <c r="J11" i="9"/>
  <c r="I12" i="9"/>
  <c r="J12" i="9" s="1"/>
  <c r="I13" i="9"/>
  <c r="J13" i="9"/>
  <c r="I14" i="9"/>
  <c r="J14" i="9" s="1"/>
  <c r="I15" i="9"/>
  <c r="J15" i="9"/>
  <c r="I16" i="9"/>
  <c r="J16" i="9" s="1"/>
  <c r="I17" i="9"/>
  <c r="J17" i="9"/>
  <c r="I18" i="9"/>
  <c r="J18" i="9" s="1"/>
  <c r="I19" i="9"/>
  <c r="J19" i="9"/>
  <c r="I20" i="9"/>
  <c r="J20" i="9" s="1"/>
  <c r="J9" i="9"/>
  <c r="I9" i="9"/>
  <c r="H10" i="9"/>
  <c r="H11" i="9"/>
  <c r="H12" i="9"/>
  <c r="H13" i="9"/>
  <c r="H14" i="9"/>
  <c r="H15" i="9"/>
  <c r="H16" i="9"/>
  <c r="H17" i="9"/>
  <c r="H18" i="9"/>
  <c r="H19" i="9"/>
  <c r="H20" i="9"/>
  <c r="H9" i="9"/>
  <c r="G10" i="9"/>
  <c r="G11" i="9"/>
  <c r="G12" i="9"/>
  <c r="G13" i="9"/>
  <c r="G14" i="9"/>
  <c r="G15" i="9"/>
  <c r="G16" i="9"/>
  <c r="G17" i="9"/>
  <c r="G18" i="9"/>
  <c r="G19" i="9"/>
  <c r="G20" i="9"/>
  <c r="G9" i="9"/>
  <c r="E10" i="9"/>
  <c r="E11" i="9"/>
  <c r="E12" i="9"/>
  <c r="E13" i="9"/>
  <c r="E14" i="9"/>
  <c r="E15" i="9"/>
  <c r="E16" i="9"/>
  <c r="E17" i="9"/>
  <c r="E18" i="9"/>
  <c r="E19" i="9"/>
  <c r="E20" i="9"/>
  <c r="E9" i="9"/>
  <c r="B8" i="9"/>
  <c r="B10" i="9"/>
  <c r="B11" i="9"/>
  <c r="B12" i="9"/>
  <c r="B13" i="9"/>
  <c r="B14" i="9"/>
  <c r="B15" i="9"/>
  <c r="B16" i="9"/>
  <c r="B17" i="9"/>
  <c r="B18" i="9"/>
  <c r="B19" i="9"/>
  <c r="B20" i="9"/>
  <c r="B9" i="9"/>
  <c r="D21" i="9"/>
  <c r="D5" i="9"/>
  <c r="P18" i="9" l="1"/>
  <c r="Q18" i="9"/>
  <c r="R13" i="9"/>
  <c r="R20" i="9"/>
  <c r="S17" i="9"/>
  <c r="T17" i="9" s="1"/>
  <c r="P14" i="9"/>
  <c r="S13" i="9"/>
  <c r="T13" i="9" s="1"/>
  <c r="P10" i="9"/>
  <c r="Q20" i="9"/>
  <c r="P19" i="9"/>
  <c r="Q16" i="9"/>
  <c r="P15" i="9"/>
  <c r="Q12" i="9"/>
  <c r="P11" i="9"/>
  <c r="S9" i="9"/>
  <c r="R9" i="9"/>
  <c r="E21" i="9"/>
  <c r="U17" i="9" l="1"/>
  <c r="V17" i="9" s="1"/>
  <c r="U13" i="9"/>
  <c r="R16" i="9"/>
  <c r="R18" i="9"/>
  <c r="R19" i="9"/>
  <c r="Q15" i="9"/>
  <c r="Q19" i="9"/>
  <c r="Q10" i="9"/>
  <c r="S20" i="9"/>
  <c r="S18" i="9"/>
  <c r="Q14" i="9"/>
  <c r="R14" i="9"/>
  <c r="R12" i="9"/>
  <c r="S16" i="9"/>
  <c r="S12" i="9"/>
  <c r="Q11" i="9"/>
  <c r="T9" i="9"/>
  <c r="W17" i="9" l="1"/>
  <c r="X17" i="9"/>
  <c r="S14" i="9"/>
  <c r="T16" i="9"/>
  <c r="V13" i="9"/>
  <c r="AA13" i="9" s="1"/>
  <c r="Y17" i="9"/>
  <c r="T12" i="9"/>
  <c r="U12" i="9" s="1"/>
  <c r="T18" i="9"/>
  <c r="S19" i="9"/>
  <c r="X13" i="9"/>
  <c r="W13" i="9"/>
  <c r="T20" i="9"/>
  <c r="T14" i="9"/>
  <c r="R10" i="9"/>
  <c r="Y13" i="9"/>
  <c r="Z13" i="9"/>
  <c r="R15" i="9"/>
  <c r="R11" i="9"/>
  <c r="U9" i="9"/>
  <c r="V9" i="9" s="1"/>
  <c r="T19" i="9" l="1"/>
  <c r="U18" i="9"/>
  <c r="S11" i="9"/>
  <c r="U19" i="9"/>
  <c r="S10" i="9"/>
  <c r="W12" i="9"/>
  <c r="V12" i="9"/>
  <c r="X12" i="9" s="1"/>
  <c r="U16" i="9"/>
  <c r="S15" i="9"/>
  <c r="AB13" i="9"/>
  <c r="U20" i="9"/>
  <c r="U10" i="9"/>
  <c r="T10" i="9"/>
  <c r="U14" i="9"/>
  <c r="V14" i="9" s="1"/>
  <c r="Z17" i="9"/>
  <c r="W9" i="9"/>
  <c r="X9" i="9"/>
  <c r="W14" i="9" l="1"/>
  <c r="X14" i="9"/>
  <c r="V19" i="9"/>
  <c r="Y12" i="9"/>
  <c r="Z12" i="9" s="1"/>
  <c r="V20" i="9"/>
  <c r="W20" i="9"/>
  <c r="T15" i="9"/>
  <c r="W19" i="9"/>
  <c r="V10" i="9"/>
  <c r="AC13" i="9"/>
  <c r="W10" i="9"/>
  <c r="T11" i="9"/>
  <c r="U15" i="9"/>
  <c r="AA17" i="9"/>
  <c r="V18" i="9"/>
  <c r="X20" i="9"/>
  <c r="AA12" i="9"/>
  <c r="AB17" i="9"/>
  <c r="AC17" i="9" s="1"/>
  <c r="AD17" i="9" s="1"/>
  <c r="AE17" i="9" s="1"/>
  <c r="AF17" i="9" s="1"/>
  <c r="AG17" i="9" s="1"/>
  <c r="AH17" i="9" s="1"/>
  <c r="AI17" i="9" s="1"/>
  <c r="AJ17" i="9" s="1"/>
  <c r="AK17" i="9" s="1"/>
  <c r="AL17" i="9" s="1"/>
  <c r="AM17" i="9" s="1"/>
  <c r="AN17" i="9" s="1"/>
  <c r="AO17" i="9" s="1"/>
  <c r="AP17" i="9" s="1"/>
  <c r="V16" i="9"/>
  <c r="Y9" i="9"/>
  <c r="X10" i="9" l="1"/>
  <c r="V15" i="9"/>
  <c r="W15" i="9"/>
  <c r="AB12" i="9"/>
  <c r="U11" i="9"/>
  <c r="Y20" i="9"/>
  <c r="W18" i="9"/>
  <c r="Z20" i="9"/>
  <c r="AQ17" i="9"/>
  <c r="AR17" i="9" s="1"/>
  <c r="X15" i="9"/>
  <c r="Y15" i="9" s="1"/>
  <c r="X19" i="9"/>
  <c r="Y14" i="9"/>
  <c r="W16" i="9"/>
  <c r="AD13" i="9"/>
  <c r="AE13" i="9" s="1"/>
  <c r="Z9" i="9"/>
  <c r="Z15" i="9" l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AK15" i="9" s="1"/>
  <c r="AL15" i="9" s="1"/>
  <c r="AM15" i="9" s="1"/>
  <c r="AN15" i="9" s="1"/>
  <c r="AO15" i="9" s="1"/>
  <c r="AP15" i="9" s="1"/>
  <c r="AQ15" i="9" s="1"/>
  <c r="AR15" i="9" s="1"/>
  <c r="AF13" i="9"/>
  <c r="AG13" i="9" s="1"/>
  <c r="AH13" i="9" s="1"/>
  <c r="AI13" i="9" s="1"/>
  <c r="AJ13" i="9" s="1"/>
  <c r="AK13" i="9" s="1"/>
  <c r="AL13" i="9" s="1"/>
  <c r="AM13" i="9" s="1"/>
  <c r="AN13" i="9" s="1"/>
  <c r="AO13" i="9" s="1"/>
  <c r="AP13" i="9" s="1"/>
  <c r="AQ13" i="9" s="1"/>
  <c r="AR13" i="9" s="1"/>
  <c r="AA20" i="9"/>
  <c r="V11" i="9"/>
  <c r="Y19" i="9"/>
  <c r="Y10" i="9"/>
  <c r="Z10" i="9" s="1"/>
  <c r="AA10" i="9" s="1"/>
  <c r="AB10" i="9" s="1"/>
  <c r="AC10" i="9" s="1"/>
  <c r="AD10" i="9" s="1"/>
  <c r="AE10" i="9" s="1"/>
  <c r="AF10" i="9" s="1"/>
  <c r="AG10" i="9" s="1"/>
  <c r="AH10" i="9" s="1"/>
  <c r="AI10" i="9" s="1"/>
  <c r="AJ10" i="9" s="1"/>
  <c r="AK10" i="9" s="1"/>
  <c r="AL10" i="9" s="1"/>
  <c r="AM10" i="9" s="1"/>
  <c r="AN10" i="9" s="1"/>
  <c r="AO10" i="9" s="1"/>
  <c r="AP10" i="9" s="1"/>
  <c r="AQ10" i="9" s="1"/>
  <c r="AR10" i="9" s="1"/>
  <c r="Z14" i="9"/>
  <c r="AA14" i="9" s="1"/>
  <c r="AB14" i="9" s="1"/>
  <c r="AC14" i="9" s="1"/>
  <c r="AD14" i="9" s="1"/>
  <c r="AE14" i="9" s="1"/>
  <c r="AF14" i="9" s="1"/>
  <c r="AG14" i="9" s="1"/>
  <c r="AH14" i="9" s="1"/>
  <c r="AI14" i="9" s="1"/>
  <c r="AJ14" i="9" s="1"/>
  <c r="AK14" i="9" s="1"/>
  <c r="AL14" i="9" s="1"/>
  <c r="AM14" i="9" s="1"/>
  <c r="AN14" i="9" s="1"/>
  <c r="AO14" i="9" s="1"/>
  <c r="AP14" i="9" s="1"/>
  <c r="AQ14" i="9" s="1"/>
  <c r="AR14" i="9" s="1"/>
  <c r="X16" i="9"/>
  <c r="Y16" i="9" s="1"/>
  <c r="Z16" i="9" s="1"/>
  <c r="AA16" i="9" s="1"/>
  <c r="AB16" i="9" s="1"/>
  <c r="AC16" i="9" s="1"/>
  <c r="AD16" i="9" s="1"/>
  <c r="AE16" i="9" s="1"/>
  <c r="AF16" i="9" s="1"/>
  <c r="AG16" i="9" s="1"/>
  <c r="AH16" i="9" s="1"/>
  <c r="AI16" i="9" s="1"/>
  <c r="AJ16" i="9" s="1"/>
  <c r="AK16" i="9" s="1"/>
  <c r="AL16" i="9" s="1"/>
  <c r="AM16" i="9" s="1"/>
  <c r="AN16" i="9" s="1"/>
  <c r="AO16" i="9" s="1"/>
  <c r="AP16" i="9" s="1"/>
  <c r="AQ16" i="9" s="1"/>
  <c r="AR16" i="9" s="1"/>
  <c r="X18" i="9"/>
  <c r="Y18" i="9" s="1"/>
  <c r="Z18" i="9" s="1"/>
  <c r="AA18" i="9"/>
  <c r="AB18" i="9" s="1"/>
  <c r="AC18" i="9"/>
  <c r="AD18" i="9" s="1"/>
  <c r="AE18" i="9" s="1"/>
  <c r="AF18" i="9" s="1"/>
  <c r="AC12" i="9"/>
  <c r="AD12" i="9" s="1"/>
  <c r="AE12" i="9" s="1"/>
  <c r="AF12" i="9" s="1"/>
  <c r="AG12" i="9" s="1"/>
  <c r="AH12" i="9" s="1"/>
  <c r="AI12" i="9" s="1"/>
  <c r="AJ12" i="9" s="1"/>
  <c r="AK12" i="9" s="1"/>
  <c r="AL12" i="9" s="1"/>
  <c r="AM12" i="9" s="1"/>
  <c r="AN12" i="9" s="1"/>
  <c r="AO12" i="9" s="1"/>
  <c r="AP12" i="9" s="1"/>
  <c r="AQ12" i="9" s="1"/>
  <c r="AR12" i="9" s="1"/>
  <c r="AA9" i="9"/>
  <c r="AB9" i="9" s="1"/>
  <c r="AC9" i="9" s="1"/>
  <c r="Z19" i="9" l="1"/>
  <c r="AA19" i="9" s="1"/>
  <c r="AB19" i="9" s="1"/>
  <c r="AC19" i="9" s="1"/>
  <c r="AD19" i="9" s="1"/>
  <c r="AE19" i="9" s="1"/>
  <c r="AF19" i="9" s="1"/>
  <c r="AG19" i="9" s="1"/>
  <c r="AH19" i="9" s="1"/>
  <c r="AI19" i="9" s="1"/>
  <c r="AJ19" i="9" s="1"/>
  <c r="AK19" i="9" s="1"/>
  <c r="AL19" i="9" s="1"/>
  <c r="AM19" i="9" s="1"/>
  <c r="AN19" i="9" s="1"/>
  <c r="AO19" i="9" s="1"/>
  <c r="AP19" i="9" s="1"/>
  <c r="AQ19" i="9" s="1"/>
  <c r="AR19" i="9" s="1"/>
  <c r="AG18" i="9"/>
  <c r="AH18" i="9" s="1"/>
  <c r="AI18" i="9" s="1"/>
  <c r="AJ18" i="9" s="1"/>
  <c r="AK18" i="9" s="1"/>
  <c r="AL18" i="9" s="1"/>
  <c r="AM18" i="9" s="1"/>
  <c r="AN18" i="9" s="1"/>
  <c r="AO18" i="9" s="1"/>
  <c r="AP18" i="9" s="1"/>
  <c r="AQ18" i="9" s="1"/>
  <c r="AR18" i="9" s="1"/>
  <c r="W11" i="9"/>
  <c r="X11" i="9" s="1"/>
  <c r="Y11" i="9" s="1"/>
  <c r="Z11" i="9" s="1"/>
  <c r="AA11" i="9" s="1"/>
  <c r="AB11" i="9" s="1"/>
  <c r="AC11" i="9" s="1"/>
  <c r="AD11" i="9" s="1"/>
  <c r="AE11" i="9" s="1"/>
  <c r="AF11" i="9" s="1"/>
  <c r="AG11" i="9" s="1"/>
  <c r="AH11" i="9" s="1"/>
  <c r="AI11" i="9" s="1"/>
  <c r="AJ11" i="9" s="1"/>
  <c r="AK11" i="9" s="1"/>
  <c r="AL11" i="9" s="1"/>
  <c r="AM11" i="9" s="1"/>
  <c r="AN11" i="9" s="1"/>
  <c r="AO11" i="9" s="1"/>
  <c r="AP11" i="9" s="1"/>
  <c r="AQ11" i="9" s="1"/>
  <c r="AR11" i="9" s="1"/>
  <c r="AB20" i="9"/>
  <c r="AC20" i="9" s="1"/>
  <c r="AD20" i="9" s="1"/>
  <c r="AE20" i="9" s="1"/>
  <c r="AF20" i="9"/>
  <c r="AG20" i="9" s="1"/>
  <c r="AH20" i="9" s="1"/>
  <c r="AI20" i="9" s="1"/>
  <c r="AJ20" i="9" s="1"/>
  <c r="AK20" i="9" s="1"/>
  <c r="AL20" i="9" s="1"/>
  <c r="AM20" i="9" s="1"/>
  <c r="AN20" i="9" s="1"/>
  <c r="AO20" i="9" s="1"/>
  <c r="AP20" i="9" s="1"/>
  <c r="AQ20" i="9" s="1"/>
  <c r="AR20" i="9" s="1"/>
  <c r="AD9" i="9"/>
  <c r="AE9" i="9" s="1"/>
  <c r="AF9" i="9" l="1"/>
  <c r="F10" i="9"/>
  <c r="AG9" i="9" l="1"/>
  <c r="AH9" i="9" s="1"/>
  <c r="AI9" i="9" s="1"/>
  <c r="AJ9" i="9" s="1"/>
  <c r="AK9" i="9" s="1"/>
  <c r="AL9" i="9" s="1"/>
  <c r="AM9" i="9" s="1"/>
  <c r="AN9" i="9" s="1"/>
  <c r="AO9" i="9" s="1"/>
  <c r="AP9" i="9" s="1"/>
  <c r="AQ9" i="9" s="1"/>
  <c r="AR9" i="9" s="1"/>
  <c r="F11" i="9"/>
  <c r="F9" i="9" l="1"/>
  <c r="F12" i="9"/>
  <c r="F13" i="9"/>
  <c r="F15" i="9" l="1"/>
  <c r="F14" i="9"/>
  <c r="F16" i="9" l="1"/>
  <c r="F17" i="9"/>
  <c r="F18" i="9" l="1"/>
  <c r="F19" i="9" l="1"/>
  <c r="F20" i="9"/>
</calcChain>
</file>

<file path=xl/comments1.xml><?xml version="1.0" encoding="utf-8"?>
<comments xmlns="http://schemas.openxmlformats.org/spreadsheetml/2006/main">
  <authors>
    <author>Павел</author>
  </authors>
  <commentList>
    <comment ref="D21" authorId="0" shapeId="0">
      <text>
        <r>
          <rPr>
            <sz val="9"/>
            <color indexed="81"/>
            <rFont val="Tahoma"/>
            <family val="2"/>
            <charset val="204"/>
          </rPr>
          <t>240% - потому, что отпуск 35 дней и в году это 7000 на 100 человек, соотствественно отсутствий в году будет 237% (7000/29,5 - среднее кол-во дней в месяце по законодательству) = 237</t>
        </r>
      </text>
    </comment>
  </commentList>
</comments>
</file>

<file path=xl/sharedStrings.xml><?xml version="1.0" encoding="utf-8"?>
<sst xmlns="http://schemas.openxmlformats.org/spreadsheetml/2006/main" count="22" uniqueCount="22">
  <si>
    <t>%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</si>
  <si>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</si>
  <si>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</si>
  <si>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</si>
  <si>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</si>
  <si>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</si>
  <si>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</si>
  <si>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</si>
  <si>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</si>
  <si>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</si>
  <si>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</si>
  <si>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</si>
  <si>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</si>
  <si>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</si>
  <si>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 примеру:</t>
  </si>
  <si>
    <t>Кол-во сотрудников</t>
  </si>
  <si>
    <t>Кол-во отпусков в году</t>
  </si>
  <si>
    <t>Квота % отсутствия человеко-дней в месяце от состава компании (т.е. - 100 человек * кол-во дней в месяце)</t>
  </si>
  <si>
    <t>Человеко-дни</t>
  </si>
  <si>
    <t>Итого:</t>
  </si>
  <si>
    <t>по 35 к.д.</t>
  </si>
  <si>
    <t>Кол-во сотрудников которых можно отпустить в месяце с учетом переходящих отпусков, чтобы не выйти за квоту человеко-дни в месяце (при условии равномерного отправления в отпуска 50% в начале месяся до 15 числа и 50% в конце месяца до 31 числа, однако в один день всех отправить нельзя)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</si>
</sst>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R25"/>
  <sheetViews>
    <sheetView tabSelected="1" topLeftCell="A8" workbookViewId="0">
      <selection activeCell="F21" sqref="F21"/>
    </sheetView>
  </sheetViews>
  <sheetFormatPr defaultRowHeight="14.5" x14ac:dyDescent="0.35"/>
  <cols>
    <col min="1" max="1" width="5.54296875" customWidth="1"/>
    <col min="2" max="2" width="5.36328125" customWidth="1"/>
    <col min="3" max="3" width="18.7265625" style="1" customWidth="1"/>
    <col min="5" max="5" width="7.81640625" customWidth="1"/>
    <col min="6" max="6" width="48.54296875" customWidth="1"/>
    <col min="7" max="9" width="4.54296875" customWidth="1"/>
    <col min="10" max="12" width="5.81640625" customWidth="1"/>
    <col min="13" max="13" width="4.54296875" customWidth="1"/>
    <col min="14" max="44" width="4.453125" customWidth="1"/>
  </cols>
  <sheetData>
    <row r="2" spans="1:44" x14ac:dyDescent="0.35">
      <c r="C2" s="1" t="s">
        <v>14</v>
      </c>
    </row>
    <row r="4" spans="1:44" x14ac:dyDescent="0.35">
      <c r="C4" s="6" t="s">
        <v>15</v>
      </c>
      <c r="D4" s="4">
        <v>100</v>
      </c>
    </row>
    <row r="5" spans="1:44" ht="29" x14ac:dyDescent="0.35">
      <c r="C5" s="6" t="s">
        <v>16</v>
      </c>
      <c r="D5" s="4">
        <f>D4*2</f>
        <v>200</v>
      </c>
      <c r="E5" s="3" t="s">
        <v>20</v>
      </c>
    </row>
    <row r="7" spans="1:44" ht="32.5" customHeight="1" x14ac:dyDescent="0.35">
      <c r="B7">
        <v>2017</v>
      </c>
      <c r="C7" s="12" t="s">
        <v>17</v>
      </c>
      <c r="D7" s="12"/>
      <c r="E7" s="12"/>
      <c r="F7" s="12"/>
      <c r="G7" s="15"/>
      <c r="H7" s="15"/>
      <c r="I7" s="15"/>
      <c r="J7" s="15"/>
      <c r="K7" s="15"/>
      <c r="L7" s="15"/>
      <c r="M7" s="15"/>
    </row>
    <row r="8" spans="1:44" ht="87" x14ac:dyDescent="0.35">
      <c r="B8">
        <f>SUM(B9:B20)</f>
        <v>365</v>
      </c>
      <c r="C8" s="7" t="s">
        <v>1</v>
      </c>
      <c r="D8" s="7" t="s">
        <v>0</v>
      </c>
      <c r="E8" s="14" t="s">
        <v>18</v>
      </c>
      <c r="F8" s="10" t="s">
        <v>21</v>
      </c>
      <c r="G8" s="16"/>
      <c r="H8" s="16"/>
      <c r="I8" s="16"/>
      <c r="J8" s="16"/>
      <c r="K8" s="16"/>
      <c r="L8" s="16"/>
      <c r="M8" s="16"/>
      <c r="N8">
        <v>1</v>
      </c>
      <c r="O8">
        <v>2</v>
      </c>
      <c r="P8">
        <v>3</v>
      </c>
      <c r="Q8">
        <v>4</v>
      </c>
      <c r="R8">
        <v>5</v>
      </c>
      <c r="S8">
        <v>6</v>
      </c>
      <c r="T8">
        <v>7</v>
      </c>
      <c r="U8">
        <v>8</v>
      </c>
      <c r="V8">
        <v>9</v>
      </c>
      <c r="W8">
        <v>10</v>
      </c>
      <c r="X8">
        <v>11</v>
      </c>
      <c r="Y8">
        <v>12</v>
      </c>
      <c r="Z8">
        <v>13</v>
      </c>
      <c r="AA8">
        <v>14</v>
      </c>
      <c r="AB8">
        <v>15</v>
      </c>
      <c r="AC8">
        <v>16</v>
      </c>
      <c r="AD8">
        <v>17</v>
      </c>
      <c r="AE8">
        <v>18</v>
      </c>
      <c r="AF8">
        <v>19</v>
      </c>
      <c r="AG8">
        <v>20</v>
      </c>
      <c r="AH8">
        <v>21</v>
      </c>
      <c r="AI8">
        <v>22</v>
      </c>
      <c r="AJ8">
        <v>23</v>
      </c>
      <c r="AK8">
        <v>24</v>
      </c>
      <c r="AL8">
        <v>25</v>
      </c>
      <c r="AM8">
        <v>26</v>
      </c>
      <c r="AN8">
        <v>27</v>
      </c>
      <c r="AO8">
        <v>28</v>
      </c>
      <c r="AP8">
        <v>29</v>
      </c>
      <c r="AQ8">
        <v>30</v>
      </c>
      <c r="AR8">
        <v>31</v>
      </c>
    </row>
    <row r="9" spans="1:44" x14ac:dyDescent="0.35">
      <c r="A9" s="13">
        <v>1</v>
      </c>
      <c r="B9">
        <f>DAY(DATE($B$7,A9+1,))</f>
        <v>31</v>
      </c>
      <c r="C9" s="11" t="s">
        <v>2</v>
      </c>
      <c r="D9" s="4">
        <v>30</v>
      </c>
      <c r="E9" s="2">
        <f>B9*($D$4/100*D9)</f>
        <v>930</v>
      </c>
      <c r="F9" s="2">
        <f>SUMPRODUCT(($B9-$N$8:$AR$8),N9:AR9)</f>
        <v>874</v>
      </c>
      <c r="G9" s="17">
        <f>(1+B9)*B9/2</f>
        <v>496</v>
      </c>
      <c r="H9" s="18">
        <f>E9/G9</f>
        <v>1.875</v>
      </c>
      <c r="I9" s="19">
        <f>ROUND(H9,)</f>
        <v>2</v>
      </c>
      <c r="J9" s="19">
        <f>I9*G9-E9</f>
        <v>62</v>
      </c>
      <c r="K9" s="19">
        <f>E9-J9</f>
        <v>868</v>
      </c>
      <c r="L9" s="19"/>
      <c r="M9" s="17"/>
      <c r="N9">
        <f>IF(AND(N$8&lt;=$B9,SUMPRODUCT(($B9-$M$8:M$8)*$M9:M9)&lt;$K9),$I9,)</f>
        <v>2</v>
      </c>
      <c r="O9">
        <f>IF(AND(O$8&lt;=$B9,SUMPRODUCT(($B9-$M$8:N$8)*$M9:N9)&lt;$K9),$I9,)</f>
        <v>2</v>
      </c>
      <c r="P9">
        <f>IF(AND(P$8&lt;=$B9,SUMPRODUCT(($B9-$M$8:O$8)*$M9:O9)&lt;$K9),$I9,)</f>
        <v>2</v>
      </c>
      <c r="Q9">
        <f>IF(AND(Q$8&lt;=$B9,SUMPRODUCT(($B9-$M$8:P$8)*$M9:P9)&lt;$K9),$I9,)</f>
        <v>2</v>
      </c>
      <c r="R9">
        <f>IF(AND(R$8&lt;=$B9,SUMPRODUCT(($B9-$M$8:Q$8)*$M9:Q9)&lt;$K9),$I9,)</f>
        <v>2</v>
      </c>
      <c r="S9">
        <f>IF(AND(S$8&lt;=$B9,SUMPRODUCT(($B9-$M$8:R$8)*$M9:R9)&lt;$K9),$I9,)</f>
        <v>2</v>
      </c>
      <c r="T9">
        <f>IF(AND(T$8&lt;=$B9,SUMPRODUCT(($B9-$M$8:S$8)*$M9:S9)&lt;$K9),$I9,)</f>
        <v>2</v>
      </c>
      <c r="U9">
        <f>IF(AND(U$8&lt;=$B9,SUMPRODUCT(($B9-$M$8:T$8)*$M9:T9)&lt;$K9),$I9,)</f>
        <v>2</v>
      </c>
      <c r="V9">
        <f>IF(AND(V$8&lt;=$B9,SUMPRODUCT(($B9-$M$8:U$8)*$M9:U9)&lt;$K9),$I9,)</f>
        <v>2</v>
      </c>
      <c r="W9">
        <f>IF(AND(W$8&lt;=$B9,SUMPRODUCT(($B9-$M$8:V$8)*$M9:V9)&lt;$K9),$I9,)</f>
        <v>2</v>
      </c>
      <c r="X9">
        <f>IF(AND(X$8&lt;=$B9,SUMPRODUCT(($B9-$M$8:W$8)*$M9:W9)&lt;$K9),$I9,)</f>
        <v>2</v>
      </c>
      <c r="Y9">
        <f>IF(AND(Y$8&lt;=$B9,SUMPRODUCT(($B9-$M$8:X$8)*$M9:X9)&lt;$K9),$I9,)</f>
        <v>2</v>
      </c>
      <c r="Z9">
        <f>IF(AND(Z$8&lt;=$B9,SUMPRODUCT(($B9-$M$8:Y$8)*$M9:Y9)&lt;$K9),$I9,)</f>
        <v>2</v>
      </c>
      <c r="AA9">
        <f>IF(AND(AA$8&lt;=$B9,SUMPRODUCT(($B9-$M$8:Z$8)*$M9:Z9)&lt;$K9),$I9,)</f>
        <v>2</v>
      </c>
      <c r="AB9">
        <f>IF(AND(AB$8&lt;=$B9,SUMPRODUCT(($B9-$M$8:AA$8)*$M9:AA9)&lt;$K9),$I9,)</f>
        <v>2</v>
      </c>
      <c r="AC9">
        <f>IF(AND(AC$8&lt;=$B9,SUMPRODUCT(($B9-$M$8:AB$8)*$M9:AB9)&lt;$K9),$I9,)</f>
        <v>2</v>
      </c>
      <c r="AD9">
        <f>IF(AND(AD$8&lt;=$B9,SUMPRODUCT(($B9-$M$8:AC$8)*$M9:AC9)&lt;$K9),$I9,)</f>
        <v>2</v>
      </c>
      <c r="AE9">
        <f>IF(AND(AE$8&lt;=$B9,SUMPRODUCT(($B9-$M$8:AD$8)*$M9:AD9)&lt;$K9),$I9,)</f>
        <v>2</v>
      </c>
      <c r="AF9">
        <f>IF(AND(AF$8&lt;=$B9,SUMPRODUCT(($B9-$M$8:AE$8)*$M9:AE9)&lt;$K9),$I9,)</f>
        <v>2</v>
      </c>
      <c r="AG9">
        <f>IF(AND(AG$8&lt;=$B9,SUMPRODUCT(($B9-$M$8:AF$8)*$M9:AF9)&lt;$K9),$I9,)</f>
        <v>2</v>
      </c>
      <c r="AH9">
        <f>IF(AND(AH$8&lt;=$B9,SUMPRODUCT(($B9-$M$8:AG$8)*$M9:AG9)&lt;$K9),$I9,)</f>
        <v>2</v>
      </c>
      <c r="AI9">
        <f>IF(AND(AI$8&lt;=$B9,SUMPRODUCT(($B9-$M$8:AH$8)*$M9:AH9)&lt;$K9),$I9,)</f>
        <v>2</v>
      </c>
      <c r="AJ9">
        <f>IF(AND(AJ$8&lt;=$B9,SUMPRODUCT(($B9-$M$8:AI$8)*$M9:AI9)&lt;$K9),$I9,)</f>
        <v>2</v>
      </c>
      <c r="AK9">
        <f>IF(AND(AK$8&lt;=$B9,SUMPRODUCT(($B9-$M$8:AJ$8)*$M9:AJ9)&lt;$K9),$I9,)</f>
        <v>0</v>
      </c>
      <c r="AL9">
        <f>IF(AND(AL$8&lt;=$B9,SUMPRODUCT(($B9-$M$8:AK$8)*$M9:AK9)&lt;$K9),$I9,)</f>
        <v>0</v>
      </c>
      <c r="AM9">
        <f>IF(AND(AM$8&lt;=$B9,SUMPRODUCT(($B9-$M$8:AL$8)*$M9:AL9)&lt;$K9),$I9,)</f>
        <v>0</v>
      </c>
      <c r="AN9">
        <f>IF(AND(AN$8&lt;=$B9,SUMPRODUCT(($B9-$M$8:AM$8)*$M9:AM9)&lt;$K9),$I9,)</f>
        <v>0</v>
      </c>
      <c r="AO9">
        <f>IF(AND(AO$8&lt;=$B9,SUMPRODUCT(($B9-$M$8:AN$8)*$M9:AN9)&lt;$K9),$I9,)</f>
        <v>0</v>
      </c>
      <c r="AP9">
        <f>IF(AND(AP$8&lt;=$B9,SUMPRODUCT(($B9-$M$8:AO$8)*$M9:AO9)&lt;$K9),$I9,)</f>
        <v>0</v>
      </c>
      <c r="AQ9">
        <f>IF(AND(AQ$8&lt;=$B9,SUMPRODUCT(($B9-$M$8:AP$8)*$M9:AP9)&lt;$K9),$I9,)</f>
        <v>0</v>
      </c>
      <c r="AR9">
        <f>IF(AND(AR$8&lt;=$B9,SUMPRODUCT(($B9-$M$8:AQ$8)*$M9:AQ9)&lt;$K9),$I9,)</f>
        <v>0</v>
      </c>
    </row>
    <row r="10" spans="1:44" x14ac:dyDescent="0.35">
      <c r="A10" s="13">
        <v>2</v>
      </c>
      <c r="B10">
        <f t="shared" ref="B10:B20" si="0">DAY(DATE($B$7,A10+1,))</f>
        <v>28</v>
      </c>
      <c r="C10" s="11" t="s">
        <v>3</v>
      </c>
      <c r="D10" s="4">
        <v>30</v>
      </c>
      <c r="E10" s="2">
        <f t="shared" ref="E10:E20" si="1">B10*($D$4/100*D10)</f>
        <v>840</v>
      </c>
      <c r="F10" s="2">
        <f t="shared" ref="F10:F20" si="2">SUMPRODUCT(($B10-$N$8:$AR$8),N10:AR10)</f>
        <v>756</v>
      </c>
      <c r="G10" s="17">
        <f t="shared" ref="G10:G20" si="3">(1+B10)*B10/2</f>
        <v>406</v>
      </c>
      <c r="H10" s="18">
        <f t="shared" ref="H10:H20" si="4">E10/G10</f>
        <v>2.0689655172413794</v>
      </c>
      <c r="I10" s="19">
        <f t="shared" ref="I10:I20" si="5">ROUND(H10,)</f>
        <v>2</v>
      </c>
      <c r="J10" s="19">
        <f t="shared" ref="J10:J20" si="6">I10*G10-E10</f>
        <v>-28</v>
      </c>
      <c r="K10" s="19">
        <f t="shared" ref="K10:K20" si="7">E10-J10</f>
        <v>868</v>
      </c>
      <c r="L10" s="19"/>
      <c r="M10" s="17"/>
      <c r="N10">
        <f>IF(AND(N$8&lt;=$B10,SUMPRODUCT(($B10-$M$8:M$8)*$M10:M10)&lt;$K10),$I10,)</f>
        <v>2</v>
      </c>
      <c r="O10">
        <f>IF(AND(O$8&lt;=$B10,SUMPRODUCT(($B10-$M$8:N$8)*$M10:N10)&lt;$K10),$I10,)</f>
        <v>2</v>
      </c>
      <c r="P10">
        <f>IF(AND(P$8&lt;=$B10,SUMPRODUCT(($B10-$M$8:O$8)*$M10:O10)&lt;$K10),$I10,)</f>
        <v>2</v>
      </c>
      <c r="Q10">
        <f>IF(AND(Q$8&lt;=$B10,SUMPRODUCT(($B10-$M$8:P$8)*$M10:P10)&lt;$K10),$I10,)</f>
        <v>2</v>
      </c>
      <c r="R10">
        <f>IF(AND(R$8&lt;=$B10,SUMPRODUCT(($B10-$M$8:Q$8)*$M10:Q10)&lt;$K10),$I10,)</f>
        <v>2</v>
      </c>
      <c r="S10">
        <f>IF(AND(S$8&lt;=$B10,SUMPRODUCT(($B10-$M$8:R$8)*$M10:R10)&lt;$K10),$I10,)</f>
        <v>2</v>
      </c>
      <c r="T10">
        <f>IF(AND(T$8&lt;=$B10,SUMPRODUCT(($B10-$M$8:S$8)*$M10:S10)&lt;$K10),$I10,)</f>
        <v>2</v>
      </c>
      <c r="U10">
        <f>IF(AND(U$8&lt;=$B10,SUMPRODUCT(($B10-$M$8:T$8)*$M10:T10)&lt;$K10),$I10,)</f>
        <v>2</v>
      </c>
      <c r="V10">
        <f>IF(AND(V$8&lt;=$B10,SUMPRODUCT(($B10-$M$8:U$8)*$M10:U10)&lt;$K10),$I10,)</f>
        <v>2</v>
      </c>
      <c r="W10">
        <f>IF(AND(W$8&lt;=$B10,SUMPRODUCT(($B10-$M$8:V$8)*$M10:V10)&lt;$K10),$I10,)</f>
        <v>2</v>
      </c>
      <c r="X10">
        <f>IF(AND(X$8&lt;=$B10,SUMPRODUCT(($B10-$M$8:W$8)*$M10:W10)&lt;$K10),$I10,)</f>
        <v>2</v>
      </c>
      <c r="Y10">
        <f>IF(AND(Y$8&lt;=$B10,SUMPRODUCT(($B10-$M$8:X$8)*$M10:X10)&lt;$K10),$I10,)</f>
        <v>2</v>
      </c>
      <c r="Z10">
        <f>IF(AND(Z$8&lt;=$B10,SUMPRODUCT(($B10-$M$8:Y$8)*$M10:Y10)&lt;$K10),$I10,)</f>
        <v>2</v>
      </c>
      <c r="AA10">
        <f>IF(AND(AA$8&lt;=$B10,SUMPRODUCT(($B10-$M$8:Z$8)*$M10:Z10)&lt;$K10),$I10,)</f>
        <v>2</v>
      </c>
      <c r="AB10">
        <f>IF(AND(AB$8&lt;=$B10,SUMPRODUCT(($B10-$M$8:AA$8)*$M10:AA10)&lt;$K10),$I10,)</f>
        <v>2</v>
      </c>
      <c r="AC10">
        <f>IF(AND(AC$8&lt;=$B10,SUMPRODUCT(($B10-$M$8:AB$8)*$M10:AB10)&lt;$K10),$I10,)</f>
        <v>2</v>
      </c>
      <c r="AD10">
        <f>IF(AND(AD$8&lt;=$B10,SUMPRODUCT(($B10-$M$8:AC$8)*$M10:AC10)&lt;$K10),$I10,)</f>
        <v>2</v>
      </c>
      <c r="AE10">
        <f>IF(AND(AE$8&lt;=$B10,SUMPRODUCT(($B10-$M$8:AD$8)*$M10:AD10)&lt;$K10),$I10,)</f>
        <v>2</v>
      </c>
      <c r="AF10">
        <f>IF(AND(AF$8&lt;=$B10,SUMPRODUCT(($B10-$M$8:AE$8)*$M10:AE10)&lt;$K10),$I10,)</f>
        <v>2</v>
      </c>
      <c r="AG10">
        <f>IF(AND(AG$8&lt;=$B10,SUMPRODUCT(($B10-$M$8:AF$8)*$M10:AF10)&lt;$K10),$I10,)</f>
        <v>2</v>
      </c>
      <c r="AH10">
        <f>IF(AND(AH$8&lt;=$B10,SUMPRODUCT(($B10-$M$8:AG$8)*$M10:AG10)&lt;$K10),$I10,)</f>
        <v>2</v>
      </c>
      <c r="AI10">
        <f>IF(AND(AI$8&lt;=$B10,SUMPRODUCT(($B10-$M$8:AH$8)*$M10:AH10)&lt;$K10),$I10,)</f>
        <v>2</v>
      </c>
      <c r="AJ10">
        <f>IF(AND(AJ$8&lt;=$B10,SUMPRODUCT(($B10-$M$8:AI$8)*$M10:AI10)&lt;$K10),$I10,)</f>
        <v>2</v>
      </c>
      <c r="AK10">
        <f>IF(AND(AK$8&lt;=$B10,SUMPRODUCT(($B10-$M$8:AJ$8)*$M10:AJ10)&lt;$K10),$I10,)</f>
        <v>2</v>
      </c>
      <c r="AL10">
        <f>IF(AND(AL$8&lt;=$B10,SUMPRODUCT(($B10-$M$8:AK$8)*$M10:AK10)&lt;$K10),$I10,)</f>
        <v>2</v>
      </c>
      <c r="AM10">
        <f>IF(AND(AM$8&lt;=$B10,SUMPRODUCT(($B10-$M$8:AL$8)*$M10:AL10)&lt;$K10),$I10,)</f>
        <v>2</v>
      </c>
      <c r="AN10">
        <f>IF(AND(AN$8&lt;=$B10,SUMPRODUCT(($B10-$M$8:AM$8)*$M10:AM10)&lt;$K10),$I10,)</f>
        <v>2</v>
      </c>
      <c r="AO10">
        <f>IF(AND(AO$8&lt;=$B10,SUMPRODUCT(($B10-$M$8:AN$8)*$M10:AN10)&lt;$K10),$I10,)</f>
        <v>2</v>
      </c>
      <c r="AP10">
        <f>IF(AND(AP$8&lt;=$B10,SUMPRODUCT(($B10-$M$8:AO$8)*$M10:AO10)&lt;$K10),$I10,)</f>
        <v>0</v>
      </c>
      <c r="AQ10">
        <f>IF(AND(AQ$8&lt;=$B10,SUMPRODUCT(($B10-$M$8:AP$8)*$M10:AP10)&lt;$K10),$I10,)</f>
        <v>0</v>
      </c>
      <c r="AR10">
        <f>IF(AND(AR$8&lt;=$B10,SUMPRODUCT(($B10-$M$8:AQ$8)*$M10:AQ10)&lt;$K10),$I10,)</f>
        <v>0</v>
      </c>
    </row>
    <row r="11" spans="1:44" x14ac:dyDescent="0.35">
      <c r="A11" s="13">
        <v>3</v>
      </c>
      <c r="B11">
        <f t="shared" si="0"/>
        <v>31</v>
      </c>
      <c r="C11" s="11" t="s">
        <v>4</v>
      </c>
      <c r="D11" s="4">
        <v>25</v>
      </c>
      <c r="E11" s="2">
        <f t="shared" si="1"/>
        <v>775</v>
      </c>
      <c r="F11" s="2">
        <f t="shared" si="2"/>
        <v>588</v>
      </c>
      <c r="G11" s="17">
        <f t="shared" si="3"/>
        <v>496</v>
      </c>
      <c r="H11" s="18">
        <f t="shared" si="4"/>
        <v>1.5625</v>
      </c>
      <c r="I11" s="19">
        <f t="shared" si="5"/>
        <v>2</v>
      </c>
      <c r="J11" s="19">
        <f t="shared" si="6"/>
        <v>217</v>
      </c>
      <c r="K11" s="19">
        <f t="shared" si="7"/>
        <v>558</v>
      </c>
      <c r="L11" s="19"/>
      <c r="M11" s="17"/>
      <c r="N11">
        <f>IF(AND(N$8&lt;=$B11,SUMPRODUCT(($B11-$M$8:M$8)*$M11:M11)&lt;$K11),$I11,)</f>
        <v>2</v>
      </c>
      <c r="O11">
        <f>IF(AND(O$8&lt;=$B11,SUMPRODUCT(($B11-$M$8:N$8)*$M11:N11)&lt;$K11),$I11,)</f>
        <v>2</v>
      </c>
      <c r="P11">
        <f>IF(AND(P$8&lt;=$B11,SUMPRODUCT(($B11-$M$8:O$8)*$M11:O11)&lt;$K11),$I11,)</f>
        <v>2</v>
      </c>
      <c r="Q11">
        <f>IF(AND(Q$8&lt;=$B11,SUMPRODUCT(($B11-$M$8:P$8)*$M11:P11)&lt;$K11),$I11,)</f>
        <v>2</v>
      </c>
      <c r="R11">
        <f>IF(AND(R$8&lt;=$B11,SUMPRODUCT(($B11-$M$8:Q$8)*$M11:Q11)&lt;$K11),$I11,)</f>
        <v>2</v>
      </c>
      <c r="S11">
        <f>IF(AND(S$8&lt;=$B11,SUMPRODUCT(($B11-$M$8:R$8)*$M11:R11)&lt;$K11),$I11,)</f>
        <v>2</v>
      </c>
      <c r="T11">
        <f>IF(AND(T$8&lt;=$B11,SUMPRODUCT(($B11-$M$8:S$8)*$M11:S11)&lt;$K11),$I11,)</f>
        <v>2</v>
      </c>
      <c r="U11">
        <f>IF(AND(U$8&lt;=$B11,SUMPRODUCT(($B11-$M$8:T$8)*$M11:T11)&lt;$K11),$I11,)</f>
        <v>2</v>
      </c>
      <c r="V11">
        <f>IF(AND(V$8&lt;=$B11,SUMPRODUCT(($B11-$M$8:U$8)*$M11:U11)&lt;$K11),$I11,)</f>
        <v>2</v>
      </c>
      <c r="W11">
        <f>IF(AND(W$8&lt;=$B11,SUMPRODUCT(($B11-$M$8:V$8)*$M11:V11)&lt;$K11),$I11,)</f>
        <v>2</v>
      </c>
      <c r="X11">
        <f>IF(AND(X$8&lt;=$B11,SUMPRODUCT(($B11-$M$8:W$8)*$M11:W11)&lt;$K11),$I11,)</f>
        <v>2</v>
      </c>
      <c r="Y11">
        <f>IF(AND(Y$8&lt;=$B11,SUMPRODUCT(($B11-$M$8:X$8)*$M11:X11)&lt;$K11),$I11,)</f>
        <v>2</v>
      </c>
      <c r="Z11">
        <f>IF(AND(Z$8&lt;=$B11,SUMPRODUCT(($B11-$M$8:Y$8)*$M11:Y11)&lt;$K11),$I11,)</f>
        <v>0</v>
      </c>
      <c r="AA11">
        <f>IF(AND(AA$8&lt;=$B11,SUMPRODUCT(($B11-$M$8:Z$8)*$M11:Z11)&lt;$K11),$I11,)</f>
        <v>0</v>
      </c>
      <c r="AB11">
        <f>IF(AND(AB$8&lt;=$B11,SUMPRODUCT(($B11-$M$8:AA$8)*$M11:AA11)&lt;$K11),$I11,)</f>
        <v>0</v>
      </c>
      <c r="AC11">
        <f>IF(AND(AC$8&lt;=$B11,SUMPRODUCT(($B11-$M$8:AB$8)*$M11:AB11)&lt;$K11),$I11,)</f>
        <v>0</v>
      </c>
      <c r="AD11">
        <f>IF(AND(AD$8&lt;=$B11,SUMPRODUCT(($B11-$M$8:AC$8)*$M11:AC11)&lt;$K11),$I11,)</f>
        <v>0</v>
      </c>
      <c r="AE11">
        <f>IF(AND(AE$8&lt;=$B11,SUMPRODUCT(($B11-$M$8:AD$8)*$M11:AD11)&lt;$K11),$I11,)</f>
        <v>0</v>
      </c>
      <c r="AF11">
        <f>IF(AND(AF$8&lt;=$B11,SUMPRODUCT(($B11-$M$8:AE$8)*$M11:AE11)&lt;$K11),$I11,)</f>
        <v>0</v>
      </c>
      <c r="AG11">
        <f>IF(AND(AG$8&lt;=$B11,SUMPRODUCT(($B11-$M$8:AF$8)*$M11:AF11)&lt;$K11),$I11,)</f>
        <v>0</v>
      </c>
      <c r="AH11">
        <f>IF(AND(AH$8&lt;=$B11,SUMPRODUCT(($B11-$M$8:AG$8)*$M11:AG11)&lt;$K11),$I11,)</f>
        <v>0</v>
      </c>
      <c r="AI11">
        <f>IF(AND(AI$8&lt;=$B11,SUMPRODUCT(($B11-$M$8:AH$8)*$M11:AH11)&lt;$K11),$I11,)</f>
        <v>0</v>
      </c>
      <c r="AJ11">
        <f>IF(AND(AJ$8&lt;=$B11,SUMPRODUCT(($B11-$M$8:AI$8)*$M11:AI11)&lt;$K11),$I11,)</f>
        <v>0</v>
      </c>
      <c r="AK11">
        <f>IF(AND(AK$8&lt;=$B11,SUMPRODUCT(($B11-$M$8:AJ$8)*$M11:AJ11)&lt;$K11),$I11,)</f>
        <v>0</v>
      </c>
      <c r="AL11">
        <f>IF(AND(AL$8&lt;=$B11,SUMPRODUCT(($B11-$M$8:AK$8)*$M11:AK11)&lt;$K11),$I11,)</f>
        <v>0</v>
      </c>
      <c r="AM11">
        <f>IF(AND(AM$8&lt;=$B11,SUMPRODUCT(($B11-$M$8:AL$8)*$M11:AL11)&lt;$K11),$I11,)</f>
        <v>0</v>
      </c>
      <c r="AN11">
        <f>IF(AND(AN$8&lt;=$B11,SUMPRODUCT(($B11-$M$8:AM$8)*$M11:AM11)&lt;$K11),$I11,)</f>
        <v>0</v>
      </c>
      <c r="AO11">
        <f>IF(AND(AO$8&lt;=$B11,SUMPRODUCT(($B11-$M$8:AN$8)*$M11:AN11)&lt;$K11),$I11,)</f>
        <v>0</v>
      </c>
      <c r="AP11">
        <f>IF(AND(AP$8&lt;=$B11,SUMPRODUCT(($B11-$M$8:AO$8)*$M11:AO11)&lt;$K11),$I11,)</f>
        <v>0</v>
      </c>
      <c r="AQ11">
        <f>IF(AND(AQ$8&lt;=$B11,SUMPRODUCT(($B11-$M$8:AP$8)*$M11:AP11)&lt;$K11),$I11,)</f>
        <v>0</v>
      </c>
      <c r="AR11">
        <f>IF(AND(AR$8&lt;=$B11,SUMPRODUCT(($B11-$M$8:AQ$8)*$M11:AQ11)&lt;$K11),$I11,)</f>
        <v>0</v>
      </c>
    </row>
    <row r="12" spans="1:44" x14ac:dyDescent="0.35">
      <c r="A12" s="13">
        <v>4</v>
      </c>
      <c r="B12">
        <f t="shared" si="0"/>
        <v>30</v>
      </c>
      <c r="C12" s="11" t="s">
        <v>5</v>
      </c>
      <c r="D12" s="4">
        <v>25</v>
      </c>
      <c r="E12" s="2">
        <f t="shared" si="1"/>
        <v>750</v>
      </c>
      <c r="F12" s="2">
        <f t="shared" si="2"/>
        <v>598</v>
      </c>
      <c r="G12" s="17">
        <f t="shared" si="3"/>
        <v>465</v>
      </c>
      <c r="H12" s="18">
        <f t="shared" si="4"/>
        <v>1.6129032258064515</v>
      </c>
      <c r="I12" s="19">
        <f t="shared" si="5"/>
        <v>2</v>
      </c>
      <c r="J12" s="19">
        <f t="shared" si="6"/>
        <v>180</v>
      </c>
      <c r="K12" s="19">
        <f t="shared" si="7"/>
        <v>570</v>
      </c>
      <c r="L12" s="19"/>
      <c r="M12" s="17"/>
      <c r="N12">
        <f>IF(AND(N$8&lt;=$B12,SUMPRODUCT(($B12-$M$8:M$8)*$M12:M12)&lt;$K12),$I12,)</f>
        <v>2</v>
      </c>
      <c r="O12">
        <f>IF(AND(O$8&lt;=$B12,SUMPRODUCT(($B12-$M$8:N$8)*$M12:N12)&lt;$K12),$I12,)</f>
        <v>2</v>
      </c>
      <c r="P12">
        <f>IF(AND(P$8&lt;=$B12,SUMPRODUCT(($B12-$M$8:O$8)*$M12:O12)&lt;$K12),$I12,)</f>
        <v>2</v>
      </c>
      <c r="Q12">
        <f>IF(AND(Q$8&lt;=$B12,SUMPRODUCT(($B12-$M$8:P$8)*$M12:P12)&lt;$K12),$I12,)</f>
        <v>2</v>
      </c>
      <c r="R12">
        <f>IF(AND(R$8&lt;=$B12,SUMPRODUCT(($B12-$M$8:Q$8)*$M12:Q12)&lt;$K12),$I12,)</f>
        <v>2</v>
      </c>
      <c r="S12">
        <f>IF(AND(S$8&lt;=$B12,SUMPRODUCT(($B12-$M$8:R$8)*$M12:R12)&lt;$K12),$I12,)</f>
        <v>2</v>
      </c>
      <c r="T12">
        <f>IF(AND(T$8&lt;=$B12,SUMPRODUCT(($B12-$M$8:S$8)*$M12:S12)&lt;$K12),$I12,)</f>
        <v>2</v>
      </c>
      <c r="U12">
        <f>IF(AND(U$8&lt;=$B12,SUMPRODUCT(($B12-$M$8:T$8)*$M12:T12)&lt;$K12),$I12,)</f>
        <v>2</v>
      </c>
      <c r="V12">
        <f>IF(AND(V$8&lt;=$B12,SUMPRODUCT(($B12-$M$8:U$8)*$M12:U12)&lt;$K12),$I12,)</f>
        <v>2</v>
      </c>
      <c r="W12">
        <f>IF(AND(W$8&lt;=$B12,SUMPRODUCT(($B12-$M$8:V$8)*$M12:V12)&lt;$K12),$I12,)</f>
        <v>2</v>
      </c>
      <c r="X12">
        <f>IF(AND(X$8&lt;=$B12,SUMPRODUCT(($B12-$M$8:W$8)*$M12:W12)&lt;$K12),$I12,)</f>
        <v>2</v>
      </c>
      <c r="Y12">
        <f>IF(AND(Y$8&lt;=$B12,SUMPRODUCT(($B12-$M$8:X$8)*$M12:X12)&lt;$K12),$I12,)</f>
        <v>2</v>
      </c>
      <c r="Z12">
        <f>IF(AND(Z$8&lt;=$B12,SUMPRODUCT(($B12-$M$8:Y$8)*$M12:Y12)&lt;$K12),$I12,)</f>
        <v>2</v>
      </c>
      <c r="AA12">
        <f>IF(AND(AA$8&lt;=$B12,SUMPRODUCT(($B12-$M$8:Z$8)*$M12:Z12)&lt;$K12),$I12,)</f>
        <v>0</v>
      </c>
      <c r="AB12">
        <f>IF(AND(AB$8&lt;=$B12,SUMPRODUCT(($B12-$M$8:AA$8)*$M12:AA12)&lt;$K12),$I12,)</f>
        <v>0</v>
      </c>
      <c r="AC12">
        <f>IF(AND(AC$8&lt;=$B12,SUMPRODUCT(($B12-$M$8:AB$8)*$M12:AB12)&lt;$K12),$I12,)</f>
        <v>0</v>
      </c>
      <c r="AD12">
        <f>IF(AND(AD$8&lt;=$B12,SUMPRODUCT(($B12-$M$8:AC$8)*$M12:AC12)&lt;$K12),$I12,)</f>
        <v>0</v>
      </c>
      <c r="AE12">
        <f>IF(AND(AE$8&lt;=$B12,SUMPRODUCT(($B12-$M$8:AD$8)*$M12:AD12)&lt;$K12),$I12,)</f>
        <v>0</v>
      </c>
      <c r="AF12">
        <f>IF(AND(AF$8&lt;=$B12,SUMPRODUCT(($B12-$M$8:AE$8)*$M12:AE12)&lt;$K12),$I12,)</f>
        <v>0</v>
      </c>
      <c r="AG12">
        <f>IF(AND(AG$8&lt;=$B12,SUMPRODUCT(($B12-$M$8:AF$8)*$M12:AF12)&lt;$K12),$I12,)</f>
        <v>0</v>
      </c>
      <c r="AH12">
        <f>IF(AND(AH$8&lt;=$B12,SUMPRODUCT(($B12-$M$8:AG$8)*$M12:AG12)&lt;$K12),$I12,)</f>
        <v>0</v>
      </c>
      <c r="AI12">
        <f>IF(AND(AI$8&lt;=$B12,SUMPRODUCT(($B12-$M$8:AH$8)*$M12:AH12)&lt;$K12),$I12,)</f>
        <v>0</v>
      </c>
      <c r="AJ12">
        <f>IF(AND(AJ$8&lt;=$B12,SUMPRODUCT(($B12-$M$8:AI$8)*$M12:AI12)&lt;$K12),$I12,)</f>
        <v>0</v>
      </c>
      <c r="AK12">
        <f>IF(AND(AK$8&lt;=$B12,SUMPRODUCT(($B12-$M$8:AJ$8)*$M12:AJ12)&lt;$K12),$I12,)</f>
        <v>0</v>
      </c>
      <c r="AL12">
        <f>IF(AND(AL$8&lt;=$B12,SUMPRODUCT(($B12-$M$8:AK$8)*$M12:AK12)&lt;$K12),$I12,)</f>
        <v>0</v>
      </c>
      <c r="AM12">
        <f>IF(AND(AM$8&lt;=$B12,SUMPRODUCT(($B12-$M$8:AL$8)*$M12:AL12)&lt;$K12),$I12,)</f>
        <v>0</v>
      </c>
      <c r="AN12">
        <f>IF(AND(AN$8&lt;=$B12,SUMPRODUCT(($B12-$M$8:AM$8)*$M12:AM12)&lt;$K12),$I12,)</f>
        <v>0</v>
      </c>
      <c r="AO12">
        <f>IF(AND(AO$8&lt;=$B12,SUMPRODUCT(($B12-$M$8:AN$8)*$M12:AN12)&lt;$K12),$I12,)</f>
        <v>0</v>
      </c>
      <c r="AP12">
        <f>IF(AND(AP$8&lt;=$B12,SUMPRODUCT(($B12-$M$8:AO$8)*$M12:AO12)&lt;$K12),$I12,)</f>
        <v>0</v>
      </c>
      <c r="AQ12">
        <f>IF(AND(AQ$8&lt;=$B12,SUMPRODUCT(($B12-$M$8:AP$8)*$M12:AP12)&lt;$K12),$I12,)</f>
        <v>0</v>
      </c>
      <c r="AR12">
        <f>IF(AND(AR$8&lt;=$B12,SUMPRODUCT(($B12-$M$8:AQ$8)*$M12:AQ12)&lt;$K12),$I12,)</f>
        <v>0</v>
      </c>
    </row>
    <row r="13" spans="1:44" x14ac:dyDescent="0.35">
      <c r="A13" s="13">
        <v>5</v>
      </c>
      <c r="B13">
        <f t="shared" si="0"/>
        <v>31</v>
      </c>
      <c r="C13" s="11" t="s">
        <v>6</v>
      </c>
      <c r="D13" s="4">
        <v>15</v>
      </c>
      <c r="E13" s="2">
        <f t="shared" si="1"/>
        <v>465</v>
      </c>
      <c r="F13" s="2">
        <f t="shared" si="2"/>
        <v>437</v>
      </c>
      <c r="G13" s="17">
        <f t="shared" si="3"/>
        <v>496</v>
      </c>
      <c r="H13" s="18">
        <f t="shared" si="4"/>
        <v>0.9375</v>
      </c>
      <c r="I13" s="19">
        <f t="shared" si="5"/>
        <v>1</v>
      </c>
      <c r="J13" s="19">
        <f t="shared" si="6"/>
        <v>31</v>
      </c>
      <c r="K13" s="19">
        <f t="shared" si="7"/>
        <v>434</v>
      </c>
      <c r="L13" s="19"/>
      <c r="M13" s="17"/>
      <c r="N13">
        <f>IF(AND(N$8&lt;=$B13,SUMPRODUCT(($B13-$M$8:M$8)*$M13:M13)&lt;$K13),$I13,)</f>
        <v>1</v>
      </c>
      <c r="O13">
        <f>IF(AND(O$8&lt;=$B13,SUMPRODUCT(($B13-$M$8:N$8)*$M13:N13)&lt;$K13),$I13,)</f>
        <v>1</v>
      </c>
      <c r="P13">
        <f>IF(AND(P$8&lt;=$B13,SUMPRODUCT(($B13-$M$8:O$8)*$M13:O13)&lt;$K13),$I13,)</f>
        <v>1</v>
      </c>
      <c r="Q13">
        <f>IF(AND(Q$8&lt;=$B13,SUMPRODUCT(($B13-$M$8:P$8)*$M13:P13)&lt;$K13),$I13,)</f>
        <v>1</v>
      </c>
      <c r="R13">
        <f>IF(AND(R$8&lt;=$B13,SUMPRODUCT(($B13-$M$8:Q$8)*$M13:Q13)&lt;$K13),$I13,)</f>
        <v>1</v>
      </c>
      <c r="S13">
        <f>IF(AND(S$8&lt;=$B13,SUMPRODUCT(($B13-$M$8:R$8)*$M13:R13)&lt;$K13),$I13,)</f>
        <v>1</v>
      </c>
      <c r="T13">
        <f>IF(AND(T$8&lt;=$B13,SUMPRODUCT(($B13-$M$8:S$8)*$M13:S13)&lt;$K13),$I13,)</f>
        <v>1</v>
      </c>
      <c r="U13">
        <f>IF(AND(U$8&lt;=$B13,SUMPRODUCT(($B13-$M$8:T$8)*$M13:T13)&lt;$K13),$I13,)</f>
        <v>1</v>
      </c>
      <c r="V13">
        <f>IF(AND(V$8&lt;=$B13,SUMPRODUCT(($B13-$M$8:U$8)*$M13:U13)&lt;$K13),$I13,)</f>
        <v>1</v>
      </c>
      <c r="W13">
        <f>IF(AND(W$8&lt;=$B13,SUMPRODUCT(($B13-$M$8:V$8)*$M13:V13)&lt;$K13),$I13,)</f>
        <v>1</v>
      </c>
      <c r="X13">
        <f>IF(AND(X$8&lt;=$B13,SUMPRODUCT(($B13-$M$8:W$8)*$M13:W13)&lt;$K13),$I13,)</f>
        <v>1</v>
      </c>
      <c r="Y13">
        <f>IF(AND(Y$8&lt;=$B13,SUMPRODUCT(($B13-$M$8:X$8)*$M13:X13)&lt;$K13),$I13,)</f>
        <v>1</v>
      </c>
      <c r="Z13">
        <f>IF(AND(Z$8&lt;=$B13,SUMPRODUCT(($B13-$M$8:Y$8)*$M13:Y13)&lt;$K13),$I13,)</f>
        <v>1</v>
      </c>
      <c r="AA13">
        <f>IF(AND(AA$8&lt;=$B13,SUMPRODUCT(($B13-$M$8:Z$8)*$M13:Z13)&lt;$K13),$I13,)</f>
        <v>1</v>
      </c>
      <c r="AB13">
        <f>IF(AND(AB$8&lt;=$B13,SUMPRODUCT(($B13-$M$8:AA$8)*$M13:AA13)&lt;$K13),$I13,)</f>
        <v>1</v>
      </c>
      <c r="AC13">
        <f>IF(AND(AC$8&lt;=$B13,SUMPRODUCT(($B13-$M$8:AB$8)*$M13:AB13)&lt;$K13),$I13,)</f>
        <v>1</v>
      </c>
      <c r="AD13">
        <f>IF(AND(AD$8&lt;=$B13,SUMPRODUCT(($B13-$M$8:AC$8)*$M13:AC13)&lt;$K13),$I13,)</f>
        <v>1</v>
      </c>
      <c r="AE13">
        <f>IF(AND(AE$8&lt;=$B13,SUMPRODUCT(($B13-$M$8:AD$8)*$M13:AD13)&lt;$K13),$I13,)</f>
        <v>1</v>
      </c>
      <c r="AF13">
        <f>IF(AND(AF$8&lt;=$B13,SUMPRODUCT(($B13-$M$8:AE$8)*$M13:AE13)&lt;$K13),$I13,)</f>
        <v>1</v>
      </c>
      <c r="AG13">
        <f>IF(AND(AG$8&lt;=$B13,SUMPRODUCT(($B13-$M$8:AF$8)*$M13:AF13)&lt;$K13),$I13,)</f>
        <v>1</v>
      </c>
      <c r="AH13">
        <f>IF(AND(AH$8&lt;=$B13,SUMPRODUCT(($B13-$M$8:AG$8)*$M13:AG13)&lt;$K13),$I13,)</f>
        <v>1</v>
      </c>
      <c r="AI13">
        <f>IF(AND(AI$8&lt;=$B13,SUMPRODUCT(($B13-$M$8:AH$8)*$M13:AH13)&lt;$K13),$I13,)</f>
        <v>1</v>
      </c>
      <c r="AJ13">
        <f>IF(AND(AJ$8&lt;=$B13,SUMPRODUCT(($B13-$M$8:AI$8)*$M13:AI13)&lt;$K13),$I13,)</f>
        <v>1</v>
      </c>
      <c r="AK13">
        <f>IF(AND(AK$8&lt;=$B13,SUMPRODUCT(($B13-$M$8:AJ$8)*$M13:AJ13)&lt;$K13),$I13,)</f>
        <v>0</v>
      </c>
      <c r="AL13">
        <f>IF(AND(AL$8&lt;=$B13,SUMPRODUCT(($B13-$M$8:AK$8)*$M13:AK13)&lt;$K13),$I13,)</f>
        <v>0</v>
      </c>
      <c r="AM13">
        <f>IF(AND(AM$8&lt;=$B13,SUMPRODUCT(($B13-$M$8:AL$8)*$M13:AL13)&lt;$K13),$I13,)</f>
        <v>0</v>
      </c>
      <c r="AN13">
        <f>IF(AND(AN$8&lt;=$B13,SUMPRODUCT(($B13-$M$8:AM$8)*$M13:AM13)&lt;$K13),$I13,)</f>
        <v>0</v>
      </c>
      <c r="AO13">
        <f>IF(AND(AO$8&lt;=$B13,SUMPRODUCT(($B13-$M$8:AN$8)*$M13:AN13)&lt;$K13),$I13,)</f>
        <v>0</v>
      </c>
      <c r="AP13">
        <f>IF(AND(AP$8&lt;=$B13,SUMPRODUCT(($B13-$M$8:AO$8)*$M13:AO13)&lt;$K13),$I13,)</f>
        <v>0</v>
      </c>
      <c r="AQ13">
        <f>IF(AND(AQ$8&lt;=$B13,SUMPRODUCT(($B13-$M$8:AP$8)*$M13:AP13)&lt;$K13),$I13,)</f>
        <v>0</v>
      </c>
      <c r="AR13">
        <f>IF(AND(AR$8&lt;=$B13,SUMPRODUCT(($B13-$M$8:AQ$8)*$M13:AQ13)&lt;$K13),$I13,)</f>
        <v>0</v>
      </c>
    </row>
    <row r="14" spans="1:44" x14ac:dyDescent="0.35">
      <c r="A14" s="13">
        <v>6</v>
      </c>
      <c r="B14">
        <f t="shared" si="0"/>
        <v>30</v>
      </c>
      <c r="C14" s="11" t="s">
        <v>7</v>
      </c>
      <c r="D14" s="4">
        <v>10</v>
      </c>
      <c r="E14" s="2">
        <f t="shared" si="1"/>
        <v>300</v>
      </c>
      <c r="F14" s="2">
        <f t="shared" si="2"/>
        <v>135</v>
      </c>
      <c r="G14" s="17">
        <f t="shared" si="3"/>
        <v>465</v>
      </c>
      <c r="H14" s="18">
        <f t="shared" si="4"/>
        <v>0.64516129032258063</v>
      </c>
      <c r="I14" s="19">
        <f t="shared" si="5"/>
        <v>1</v>
      </c>
      <c r="J14" s="19">
        <f t="shared" si="6"/>
        <v>165</v>
      </c>
      <c r="K14" s="19">
        <f t="shared" si="7"/>
        <v>135</v>
      </c>
      <c r="L14" s="19"/>
      <c r="M14" s="17"/>
      <c r="N14">
        <f>IF(AND(N$8&lt;=$B14,SUMPRODUCT(($B14-$M$8:M$8)*$M14:M14)&lt;$K14),$I14,)</f>
        <v>1</v>
      </c>
      <c r="O14">
        <f>IF(AND(O$8&lt;=$B14,SUMPRODUCT(($B14-$M$8:N$8)*$M14:N14)&lt;$K14),$I14,)</f>
        <v>1</v>
      </c>
      <c r="P14">
        <f>IF(AND(P$8&lt;=$B14,SUMPRODUCT(($B14-$M$8:O$8)*$M14:O14)&lt;$K14),$I14,)</f>
        <v>1</v>
      </c>
      <c r="Q14">
        <f>IF(AND(Q$8&lt;=$B14,SUMPRODUCT(($B14-$M$8:P$8)*$M14:P14)&lt;$K14),$I14,)</f>
        <v>1</v>
      </c>
      <c r="R14">
        <f>IF(AND(R$8&lt;=$B14,SUMPRODUCT(($B14-$M$8:Q$8)*$M14:Q14)&lt;$K14),$I14,)</f>
        <v>1</v>
      </c>
      <c r="S14">
        <f>IF(AND(S$8&lt;=$B14,SUMPRODUCT(($B14-$M$8:R$8)*$M14:R14)&lt;$K14),$I14,)</f>
        <v>0</v>
      </c>
      <c r="T14">
        <f>IF(AND(T$8&lt;=$B14,SUMPRODUCT(($B14-$M$8:S$8)*$M14:S14)&lt;$K14),$I14,)</f>
        <v>0</v>
      </c>
      <c r="U14">
        <f>IF(AND(U$8&lt;=$B14,SUMPRODUCT(($B14-$M$8:T$8)*$M14:T14)&lt;$K14),$I14,)</f>
        <v>0</v>
      </c>
      <c r="V14">
        <f>IF(AND(V$8&lt;=$B14,SUMPRODUCT(($B14-$M$8:U$8)*$M14:U14)&lt;$K14),$I14,)</f>
        <v>0</v>
      </c>
      <c r="W14">
        <f>IF(AND(W$8&lt;=$B14,SUMPRODUCT(($B14-$M$8:V$8)*$M14:V14)&lt;$K14),$I14,)</f>
        <v>0</v>
      </c>
      <c r="X14">
        <f>IF(AND(X$8&lt;=$B14,SUMPRODUCT(($B14-$M$8:W$8)*$M14:W14)&lt;$K14),$I14,)</f>
        <v>0</v>
      </c>
      <c r="Y14">
        <f>IF(AND(Y$8&lt;=$B14,SUMPRODUCT(($B14-$M$8:X$8)*$M14:X14)&lt;$K14),$I14,)</f>
        <v>0</v>
      </c>
      <c r="Z14">
        <f>IF(AND(Z$8&lt;=$B14,SUMPRODUCT(($B14-$M$8:Y$8)*$M14:Y14)&lt;$K14),$I14,)</f>
        <v>0</v>
      </c>
      <c r="AA14">
        <f>IF(AND(AA$8&lt;=$B14,SUMPRODUCT(($B14-$M$8:Z$8)*$M14:Z14)&lt;$K14),$I14,)</f>
        <v>0</v>
      </c>
      <c r="AB14">
        <f>IF(AND(AB$8&lt;=$B14,SUMPRODUCT(($B14-$M$8:AA$8)*$M14:AA14)&lt;$K14),$I14,)</f>
        <v>0</v>
      </c>
      <c r="AC14">
        <f>IF(AND(AC$8&lt;=$B14,SUMPRODUCT(($B14-$M$8:AB$8)*$M14:AB14)&lt;$K14),$I14,)</f>
        <v>0</v>
      </c>
      <c r="AD14">
        <f>IF(AND(AD$8&lt;=$B14,SUMPRODUCT(($B14-$M$8:AC$8)*$M14:AC14)&lt;$K14),$I14,)</f>
        <v>0</v>
      </c>
      <c r="AE14">
        <f>IF(AND(AE$8&lt;=$B14,SUMPRODUCT(($B14-$M$8:AD$8)*$M14:AD14)&lt;$K14),$I14,)</f>
        <v>0</v>
      </c>
      <c r="AF14">
        <f>IF(AND(AF$8&lt;=$B14,SUMPRODUCT(($B14-$M$8:AE$8)*$M14:AE14)&lt;$K14),$I14,)</f>
        <v>0</v>
      </c>
      <c r="AG14">
        <f>IF(AND(AG$8&lt;=$B14,SUMPRODUCT(($B14-$M$8:AF$8)*$M14:AF14)&lt;$K14),$I14,)</f>
        <v>0</v>
      </c>
      <c r="AH14">
        <f>IF(AND(AH$8&lt;=$B14,SUMPRODUCT(($B14-$M$8:AG$8)*$M14:AG14)&lt;$K14),$I14,)</f>
        <v>0</v>
      </c>
      <c r="AI14">
        <f>IF(AND(AI$8&lt;=$B14,SUMPRODUCT(($B14-$M$8:AH$8)*$M14:AH14)&lt;$K14),$I14,)</f>
        <v>0</v>
      </c>
      <c r="AJ14">
        <f>IF(AND(AJ$8&lt;=$B14,SUMPRODUCT(($B14-$M$8:AI$8)*$M14:AI14)&lt;$K14),$I14,)</f>
        <v>0</v>
      </c>
      <c r="AK14">
        <f>IF(AND(AK$8&lt;=$B14,SUMPRODUCT(($B14-$M$8:AJ$8)*$M14:AJ14)&lt;$K14),$I14,)</f>
        <v>0</v>
      </c>
      <c r="AL14">
        <f>IF(AND(AL$8&lt;=$B14,SUMPRODUCT(($B14-$M$8:AK$8)*$M14:AK14)&lt;$K14),$I14,)</f>
        <v>0</v>
      </c>
      <c r="AM14">
        <f>IF(AND(AM$8&lt;=$B14,SUMPRODUCT(($B14-$M$8:AL$8)*$M14:AL14)&lt;$K14),$I14,)</f>
        <v>0</v>
      </c>
      <c r="AN14">
        <f>IF(AND(AN$8&lt;=$B14,SUMPRODUCT(($B14-$M$8:AM$8)*$M14:AM14)&lt;$K14),$I14,)</f>
        <v>0</v>
      </c>
      <c r="AO14">
        <f>IF(AND(AO$8&lt;=$B14,SUMPRODUCT(($B14-$M$8:AN$8)*$M14:AN14)&lt;$K14),$I14,)</f>
        <v>0</v>
      </c>
      <c r="AP14">
        <f>IF(AND(AP$8&lt;=$B14,SUMPRODUCT(($B14-$M$8:AO$8)*$M14:AO14)&lt;$K14),$I14,)</f>
        <v>0</v>
      </c>
      <c r="AQ14">
        <f>IF(AND(AQ$8&lt;=$B14,SUMPRODUCT(($B14-$M$8:AP$8)*$M14:AP14)&lt;$K14),$I14,)</f>
        <v>0</v>
      </c>
      <c r="AR14">
        <f>IF(AND(AR$8&lt;=$B14,SUMPRODUCT(($B14-$M$8:AQ$8)*$M14:AQ14)&lt;$K14),$I14,)</f>
        <v>0</v>
      </c>
    </row>
    <row r="15" spans="1:44" x14ac:dyDescent="0.35">
      <c r="A15" s="13">
        <v>7</v>
      </c>
      <c r="B15">
        <f t="shared" si="0"/>
        <v>31</v>
      </c>
      <c r="C15" s="11" t="s">
        <v>8</v>
      </c>
      <c r="D15" s="4">
        <v>10</v>
      </c>
      <c r="E15" s="2">
        <f t="shared" si="1"/>
        <v>310</v>
      </c>
      <c r="F15" s="2">
        <f t="shared" si="2"/>
        <v>140</v>
      </c>
      <c r="G15" s="17">
        <f t="shared" si="3"/>
        <v>496</v>
      </c>
      <c r="H15" s="18">
        <f t="shared" si="4"/>
        <v>0.625</v>
      </c>
      <c r="I15" s="19">
        <f t="shared" si="5"/>
        <v>1</v>
      </c>
      <c r="J15" s="19">
        <f t="shared" si="6"/>
        <v>186</v>
      </c>
      <c r="K15" s="19">
        <f t="shared" si="7"/>
        <v>124</v>
      </c>
      <c r="L15" s="19"/>
      <c r="M15" s="17"/>
      <c r="N15">
        <f>IF(AND(N$8&lt;=$B15,SUMPRODUCT(($B15-$M$8:M$8)*$M15:M15)&lt;$K15),$I15,)</f>
        <v>1</v>
      </c>
      <c r="O15">
        <f>IF(AND(O$8&lt;=$B15,SUMPRODUCT(($B15-$M$8:N$8)*$M15:N15)&lt;$K15),$I15,)</f>
        <v>1</v>
      </c>
      <c r="P15">
        <f>IF(AND(P$8&lt;=$B15,SUMPRODUCT(($B15-$M$8:O$8)*$M15:O15)&lt;$K15),$I15,)</f>
        <v>1</v>
      </c>
      <c r="Q15">
        <f>IF(AND(Q$8&lt;=$B15,SUMPRODUCT(($B15-$M$8:P$8)*$M15:P15)&lt;$K15),$I15,)</f>
        <v>1</v>
      </c>
      <c r="R15">
        <f>IF(AND(R$8&lt;=$B15,SUMPRODUCT(($B15-$M$8:Q$8)*$M15:Q15)&lt;$K15),$I15,)</f>
        <v>1</v>
      </c>
      <c r="S15">
        <f>IF(AND(S$8&lt;=$B15,SUMPRODUCT(($B15-$M$8:R$8)*$M15:R15)&lt;$K15),$I15,)</f>
        <v>0</v>
      </c>
      <c r="T15">
        <f>IF(AND(T$8&lt;=$B15,SUMPRODUCT(($B15-$M$8:S$8)*$M15:S15)&lt;$K15),$I15,)</f>
        <v>0</v>
      </c>
      <c r="U15">
        <f>IF(AND(U$8&lt;=$B15,SUMPRODUCT(($B15-$M$8:T$8)*$M15:T15)&lt;$K15),$I15,)</f>
        <v>0</v>
      </c>
      <c r="V15">
        <f>IF(AND(V$8&lt;=$B15,SUMPRODUCT(($B15-$M$8:U$8)*$M15:U15)&lt;$K15),$I15,)</f>
        <v>0</v>
      </c>
      <c r="W15">
        <f>IF(AND(W$8&lt;=$B15,SUMPRODUCT(($B15-$M$8:V$8)*$M15:V15)&lt;$K15),$I15,)</f>
        <v>0</v>
      </c>
      <c r="X15">
        <f>IF(AND(X$8&lt;=$B15,SUMPRODUCT(($B15-$M$8:W$8)*$M15:W15)&lt;$K15),$I15,)</f>
        <v>0</v>
      </c>
      <c r="Y15">
        <f>IF(AND(Y$8&lt;=$B15,SUMPRODUCT(($B15-$M$8:X$8)*$M15:X15)&lt;$K15),$I15,)</f>
        <v>0</v>
      </c>
      <c r="Z15">
        <f>IF(AND(Z$8&lt;=$B15,SUMPRODUCT(($B15-$M$8:Y$8)*$M15:Y15)&lt;$K15),$I15,)</f>
        <v>0</v>
      </c>
      <c r="AA15">
        <f>IF(AND(AA$8&lt;=$B15,SUMPRODUCT(($B15-$M$8:Z$8)*$M15:Z15)&lt;$K15),$I15,)</f>
        <v>0</v>
      </c>
      <c r="AB15">
        <f>IF(AND(AB$8&lt;=$B15,SUMPRODUCT(($B15-$M$8:AA$8)*$M15:AA15)&lt;$K15),$I15,)</f>
        <v>0</v>
      </c>
      <c r="AC15">
        <f>IF(AND(AC$8&lt;=$B15,SUMPRODUCT(($B15-$M$8:AB$8)*$M15:AB15)&lt;$K15),$I15,)</f>
        <v>0</v>
      </c>
      <c r="AD15">
        <f>IF(AND(AD$8&lt;=$B15,SUMPRODUCT(($B15-$M$8:AC$8)*$M15:AC15)&lt;$K15),$I15,)</f>
        <v>0</v>
      </c>
      <c r="AE15">
        <f>IF(AND(AE$8&lt;=$B15,SUMPRODUCT(($B15-$M$8:AD$8)*$M15:AD15)&lt;$K15),$I15,)</f>
        <v>0</v>
      </c>
      <c r="AF15">
        <f>IF(AND(AF$8&lt;=$B15,SUMPRODUCT(($B15-$M$8:AE$8)*$M15:AE15)&lt;$K15),$I15,)</f>
        <v>0</v>
      </c>
      <c r="AG15">
        <f>IF(AND(AG$8&lt;=$B15,SUMPRODUCT(($B15-$M$8:AF$8)*$M15:AF15)&lt;$K15),$I15,)</f>
        <v>0</v>
      </c>
      <c r="AH15">
        <f>IF(AND(AH$8&lt;=$B15,SUMPRODUCT(($B15-$M$8:AG$8)*$M15:AG15)&lt;$K15),$I15,)</f>
        <v>0</v>
      </c>
      <c r="AI15">
        <f>IF(AND(AI$8&lt;=$B15,SUMPRODUCT(($B15-$M$8:AH$8)*$M15:AH15)&lt;$K15),$I15,)</f>
        <v>0</v>
      </c>
      <c r="AJ15">
        <f>IF(AND(AJ$8&lt;=$B15,SUMPRODUCT(($B15-$M$8:AI$8)*$M15:AI15)&lt;$K15),$I15,)</f>
        <v>0</v>
      </c>
      <c r="AK15">
        <f>IF(AND(AK$8&lt;=$B15,SUMPRODUCT(($B15-$M$8:AJ$8)*$M15:AJ15)&lt;$K15),$I15,)</f>
        <v>0</v>
      </c>
      <c r="AL15">
        <f>IF(AND(AL$8&lt;=$B15,SUMPRODUCT(($B15-$M$8:AK$8)*$M15:AK15)&lt;$K15),$I15,)</f>
        <v>0</v>
      </c>
      <c r="AM15">
        <f>IF(AND(AM$8&lt;=$B15,SUMPRODUCT(($B15-$M$8:AL$8)*$M15:AL15)&lt;$K15),$I15,)</f>
        <v>0</v>
      </c>
      <c r="AN15">
        <f>IF(AND(AN$8&lt;=$B15,SUMPRODUCT(($B15-$M$8:AM$8)*$M15:AM15)&lt;$K15),$I15,)</f>
        <v>0</v>
      </c>
      <c r="AO15">
        <f>IF(AND(AO$8&lt;=$B15,SUMPRODUCT(($B15-$M$8:AN$8)*$M15:AN15)&lt;$K15),$I15,)</f>
        <v>0</v>
      </c>
      <c r="AP15">
        <f>IF(AND(AP$8&lt;=$B15,SUMPRODUCT(($B15-$M$8:AO$8)*$M15:AO15)&lt;$K15),$I15,)</f>
        <v>0</v>
      </c>
      <c r="AQ15">
        <f>IF(AND(AQ$8&lt;=$B15,SUMPRODUCT(($B15-$M$8:AP$8)*$M15:AP15)&lt;$K15),$I15,)</f>
        <v>0</v>
      </c>
      <c r="AR15">
        <f>IF(AND(AR$8&lt;=$B15,SUMPRODUCT(($B15-$M$8:AQ$8)*$M15:AQ15)&lt;$K15),$I15,)</f>
        <v>0</v>
      </c>
    </row>
    <row r="16" spans="1:44" x14ac:dyDescent="0.35">
      <c r="A16" s="13">
        <v>8</v>
      </c>
      <c r="B16">
        <f t="shared" si="0"/>
        <v>31</v>
      </c>
      <c r="C16" s="11" t="s">
        <v>9</v>
      </c>
      <c r="D16" s="4">
        <v>10</v>
      </c>
      <c r="E16" s="2">
        <f t="shared" si="1"/>
        <v>310</v>
      </c>
      <c r="F16" s="2">
        <f t="shared" si="2"/>
        <v>140</v>
      </c>
      <c r="G16" s="17">
        <f t="shared" si="3"/>
        <v>496</v>
      </c>
      <c r="H16" s="18">
        <f t="shared" si="4"/>
        <v>0.625</v>
      </c>
      <c r="I16" s="19">
        <f t="shared" si="5"/>
        <v>1</v>
      </c>
      <c r="J16" s="19">
        <f t="shared" si="6"/>
        <v>186</v>
      </c>
      <c r="K16" s="19">
        <f t="shared" si="7"/>
        <v>124</v>
      </c>
      <c r="L16" s="19"/>
      <c r="M16" s="17"/>
      <c r="N16">
        <f>IF(AND(N$8&lt;=$B16,SUMPRODUCT(($B16-$M$8:M$8)*$M16:M16)&lt;$K16),$I16,)</f>
        <v>1</v>
      </c>
      <c r="O16">
        <f>IF(AND(O$8&lt;=$B16,SUMPRODUCT(($B16-$M$8:N$8)*$M16:N16)&lt;$K16),$I16,)</f>
        <v>1</v>
      </c>
      <c r="P16">
        <f>IF(AND(P$8&lt;=$B16,SUMPRODUCT(($B16-$M$8:O$8)*$M16:O16)&lt;$K16),$I16,)</f>
        <v>1</v>
      </c>
      <c r="Q16">
        <f>IF(AND(Q$8&lt;=$B16,SUMPRODUCT(($B16-$M$8:P$8)*$M16:P16)&lt;$K16),$I16,)</f>
        <v>1</v>
      </c>
      <c r="R16">
        <f>IF(AND(R$8&lt;=$B16,SUMPRODUCT(($B16-$M$8:Q$8)*$M16:Q16)&lt;$K16),$I16,)</f>
        <v>1</v>
      </c>
      <c r="S16">
        <f>IF(AND(S$8&lt;=$B16,SUMPRODUCT(($B16-$M$8:R$8)*$M16:R16)&lt;$K16),$I16,)</f>
        <v>0</v>
      </c>
      <c r="T16">
        <f>IF(AND(T$8&lt;=$B16,SUMPRODUCT(($B16-$M$8:S$8)*$M16:S16)&lt;$K16),$I16,)</f>
        <v>0</v>
      </c>
      <c r="U16">
        <f>IF(AND(U$8&lt;=$B16,SUMPRODUCT(($B16-$M$8:T$8)*$M16:T16)&lt;$K16),$I16,)</f>
        <v>0</v>
      </c>
      <c r="V16">
        <f>IF(AND(V$8&lt;=$B16,SUMPRODUCT(($B16-$M$8:U$8)*$M16:U16)&lt;$K16),$I16,)</f>
        <v>0</v>
      </c>
      <c r="W16">
        <f>IF(AND(W$8&lt;=$B16,SUMPRODUCT(($B16-$M$8:V$8)*$M16:V16)&lt;$K16),$I16,)</f>
        <v>0</v>
      </c>
      <c r="X16">
        <f>IF(AND(X$8&lt;=$B16,SUMPRODUCT(($B16-$M$8:W$8)*$M16:W16)&lt;$K16),$I16,)</f>
        <v>0</v>
      </c>
      <c r="Y16">
        <f>IF(AND(Y$8&lt;=$B16,SUMPRODUCT(($B16-$M$8:X$8)*$M16:X16)&lt;$K16),$I16,)</f>
        <v>0</v>
      </c>
      <c r="Z16">
        <f>IF(AND(Z$8&lt;=$B16,SUMPRODUCT(($B16-$M$8:Y$8)*$M16:Y16)&lt;$K16),$I16,)</f>
        <v>0</v>
      </c>
      <c r="AA16">
        <f>IF(AND(AA$8&lt;=$B16,SUMPRODUCT(($B16-$M$8:Z$8)*$M16:Z16)&lt;$K16),$I16,)</f>
        <v>0</v>
      </c>
      <c r="AB16">
        <f>IF(AND(AB$8&lt;=$B16,SUMPRODUCT(($B16-$M$8:AA$8)*$M16:AA16)&lt;$K16),$I16,)</f>
        <v>0</v>
      </c>
      <c r="AC16">
        <f>IF(AND(AC$8&lt;=$B16,SUMPRODUCT(($B16-$M$8:AB$8)*$M16:AB16)&lt;$K16),$I16,)</f>
        <v>0</v>
      </c>
      <c r="AD16">
        <f>IF(AND(AD$8&lt;=$B16,SUMPRODUCT(($B16-$M$8:AC$8)*$M16:AC16)&lt;$K16),$I16,)</f>
        <v>0</v>
      </c>
      <c r="AE16">
        <f>IF(AND(AE$8&lt;=$B16,SUMPRODUCT(($B16-$M$8:AD$8)*$M16:AD16)&lt;$K16),$I16,)</f>
        <v>0</v>
      </c>
      <c r="AF16">
        <f>IF(AND(AF$8&lt;=$B16,SUMPRODUCT(($B16-$M$8:AE$8)*$M16:AE16)&lt;$K16),$I16,)</f>
        <v>0</v>
      </c>
      <c r="AG16">
        <f>IF(AND(AG$8&lt;=$B16,SUMPRODUCT(($B16-$M$8:AF$8)*$M16:AF16)&lt;$K16),$I16,)</f>
        <v>0</v>
      </c>
      <c r="AH16">
        <f>IF(AND(AH$8&lt;=$B16,SUMPRODUCT(($B16-$M$8:AG$8)*$M16:AG16)&lt;$K16),$I16,)</f>
        <v>0</v>
      </c>
      <c r="AI16">
        <f>IF(AND(AI$8&lt;=$B16,SUMPRODUCT(($B16-$M$8:AH$8)*$M16:AH16)&lt;$K16),$I16,)</f>
        <v>0</v>
      </c>
      <c r="AJ16">
        <f>IF(AND(AJ$8&lt;=$B16,SUMPRODUCT(($B16-$M$8:AI$8)*$M16:AI16)&lt;$K16),$I16,)</f>
        <v>0</v>
      </c>
      <c r="AK16">
        <f>IF(AND(AK$8&lt;=$B16,SUMPRODUCT(($B16-$M$8:AJ$8)*$M16:AJ16)&lt;$K16),$I16,)</f>
        <v>0</v>
      </c>
      <c r="AL16">
        <f>IF(AND(AL$8&lt;=$B16,SUMPRODUCT(($B16-$M$8:AK$8)*$M16:AK16)&lt;$K16),$I16,)</f>
        <v>0</v>
      </c>
      <c r="AM16">
        <f>IF(AND(AM$8&lt;=$B16,SUMPRODUCT(($B16-$M$8:AL$8)*$M16:AL16)&lt;$K16),$I16,)</f>
        <v>0</v>
      </c>
      <c r="AN16">
        <f>IF(AND(AN$8&lt;=$B16,SUMPRODUCT(($B16-$M$8:AM$8)*$M16:AM16)&lt;$K16),$I16,)</f>
        <v>0</v>
      </c>
      <c r="AO16">
        <f>IF(AND(AO$8&lt;=$B16,SUMPRODUCT(($B16-$M$8:AN$8)*$M16:AN16)&lt;$K16),$I16,)</f>
        <v>0</v>
      </c>
      <c r="AP16">
        <f>IF(AND(AP$8&lt;=$B16,SUMPRODUCT(($B16-$M$8:AO$8)*$M16:AO16)&lt;$K16),$I16,)</f>
        <v>0</v>
      </c>
      <c r="AQ16">
        <f>IF(AND(AQ$8&lt;=$B16,SUMPRODUCT(($B16-$M$8:AP$8)*$M16:AP16)&lt;$K16),$I16,)</f>
        <v>0</v>
      </c>
      <c r="AR16">
        <f>IF(AND(AR$8&lt;=$B16,SUMPRODUCT(($B16-$M$8:AQ$8)*$M16:AQ16)&lt;$K16),$I16,)</f>
        <v>0</v>
      </c>
    </row>
    <row r="17" spans="1:44" x14ac:dyDescent="0.35">
      <c r="A17" s="13">
        <v>9</v>
      </c>
      <c r="B17">
        <f t="shared" si="0"/>
        <v>30</v>
      </c>
      <c r="C17" s="11" t="s">
        <v>10</v>
      </c>
      <c r="D17" s="4">
        <v>15</v>
      </c>
      <c r="E17" s="2">
        <f t="shared" si="1"/>
        <v>450</v>
      </c>
      <c r="F17" s="2">
        <f t="shared" si="2"/>
        <v>435</v>
      </c>
      <c r="G17" s="17">
        <f t="shared" si="3"/>
        <v>465</v>
      </c>
      <c r="H17" s="18">
        <f t="shared" si="4"/>
        <v>0.967741935483871</v>
      </c>
      <c r="I17" s="19">
        <f t="shared" si="5"/>
        <v>1</v>
      </c>
      <c r="J17" s="19">
        <f t="shared" si="6"/>
        <v>15</v>
      </c>
      <c r="K17" s="19">
        <f t="shared" si="7"/>
        <v>435</v>
      </c>
      <c r="L17" s="19"/>
      <c r="M17" s="17"/>
      <c r="N17">
        <f>IF(AND(N$8&lt;=$B17,SUMPRODUCT(($B17-$M$8:M$8)*$M17:M17)&lt;$K17),$I17,)</f>
        <v>1</v>
      </c>
      <c r="O17">
        <f>IF(AND(O$8&lt;=$B17,SUMPRODUCT(($B17-$M$8:N$8)*$M17:N17)&lt;$K17),$I17,)</f>
        <v>1</v>
      </c>
      <c r="P17">
        <f>IF(AND(P$8&lt;=$B17,SUMPRODUCT(($B17-$M$8:O$8)*$M17:O17)&lt;$K17),$I17,)</f>
        <v>1</v>
      </c>
      <c r="Q17">
        <f>IF(AND(Q$8&lt;=$B17,SUMPRODUCT(($B17-$M$8:P$8)*$M17:P17)&lt;$K17),$I17,)</f>
        <v>1</v>
      </c>
      <c r="R17">
        <f>IF(AND(R$8&lt;=$B17,SUMPRODUCT(($B17-$M$8:Q$8)*$M17:Q17)&lt;$K17),$I17,)</f>
        <v>1</v>
      </c>
      <c r="S17">
        <f>IF(AND(S$8&lt;=$B17,SUMPRODUCT(($B17-$M$8:R$8)*$M17:R17)&lt;$K17),$I17,)</f>
        <v>1</v>
      </c>
      <c r="T17">
        <f>IF(AND(T$8&lt;=$B17,SUMPRODUCT(($B17-$M$8:S$8)*$M17:S17)&lt;$K17),$I17,)</f>
        <v>1</v>
      </c>
      <c r="U17">
        <f>IF(AND(U$8&lt;=$B17,SUMPRODUCT(($B17-$M$8:T$8)*$M17:T17)&lt;$K17),$I17,)</f>
        <v>1</v>
      </c>
      <c r="V17">
        <f>IF(AND(V$8&lt;=$B17,SUMPRODUCT(($B17-$M$8:U$8)*$M17:U17)&lt;$K17),$I17,)</f>
        <v>1</v>
      </c>
      <c r="W17">
        <f>IF(AND(W$8&lt;=$B17,SUMPRODUCT(($B17-$M$8:V$8)*$M17:V17)&lt;$K17),$I17,)</f>
        <v>1</v>
      </c>
      <c r="X17">
        <f>IF(AND(X$8&lt;=$B17,SUMPRODUCT(($B17-$M$8:W$8)*$M17:W17)&lt;$K17),$I17,)</f>
        <v>1</v>
      </c>
      <c r="Y17">
        <f>IF(AND(Y$8&lt;=$B17,SUMPRODUCT(($B17-$M$8:X$8)*$M17:X17)&lt;$K17),$I17,)</f>
        <v>1</v>
      </c>
      <c r="Z17">
        <f>IF(AND(Z$8&lt;=$B17,SUMPRODUCT(($B17-$M$8:Y$8)*$M17:Y17)&lt;$K17),$I17,)</f>
        <v>1</v>
      </c>
      <c r="AA17">
        <f>IF(AND(AA$8&lt;=$B17,SUMPRODUCT(($B17-$M$8:Z$8)*$M17:Z17)&lt;$K17),$I17,)</f>
        <v>1</v>
      </c>
      <c r="AB17">
        <f>IF(AND(AB$8&lt;=$B17,SUMPRODUCT(($B17-$M$8:AA$8)*$M17:AA17)&lt;$K17),$I17,)</f>
        <v>1</v>
      </c>
      <c r="AC17">
        <f>IF(AND(AC$8&lt;=$B17,SUMPRODUCT(($B17-$M$8:AB$8)*$M17:AB17)&lt;$K17),$I17,)</f>
        <v>1</v>
      </c>
      <c r="AD17">
        <f>IF(AND(AD$8&lt;=$B17,SUMPRODUCT(($B17-$M$8:AC$8)*$M17:AC17)&lt;$K17),$I17,)</f>
        <v>1</v>
      </c>
      <c r="AE17">
        <f>IF(AND(AE$8&lt;=$B17,SUMPRODUCT(($B17-$M$8:AD$8)*$M17:AD17)&lt;$K17),$I17,)</f>
        <v>1</v>
      </c>
      <c r="AF17">
        <f>IF(AND(AF$8&lt;=$B17,SUMPRODUCT(($B17-$M$8:AE$8)*$M17:AE17)&lt;$K17),$I17,)</f>
        <v>1</v>
      </c>
      <c r="AG17">
        <f>IF(AND(AG$8&lt;=$B17,SUMPRODUCT(($B17-$M$8:AF$8)*$M17:AF17)&lt;$K17),$I17,)</f>
        <v>1</v>
      </c>
      <c r="AH17">
        <f>IF(AND(AH$8&lt;=$B17,SUMPRODUCT(($B17-$M$8:AG$8)*$M17:AG17)&lt;$K17),$I17,)</f>
        <v>1</v>
      </c>
      <c r="AI17">
        <f>IF(AND(AI$8&lt;=$B17,SUMPRODUCT(($B17-$M$8:AH$8)*$M17:AH17)&lt;$K17),$I17,)</f>
        <v>1</v>
      </c>
      <c r="AJ17">
        <f>IF(AND(AJ$8&lt;=$B17,SUMPRODUCT(($B17-$M$8:AI$8)*$M17:AI17)&lt;$K17),$I17,)</f>
        <v>1</v>
      </c>
      <c r="AK17">
        <f>IF(AND(AK$8&lt;=$B17,SUMPRODUCT(($B17-$M$8:AJ$8)*$M17:AJ17)&lt;$K17),$I17,)</f>
        <v>1</v>
      </c>
      <c r="AL17">
        <f>IF(AND(AL$8&lt;=$B17,SUMPRODUCT(($B17-$M$8:AK$8)*$M17:AK17)&lt;$K17),$I17,)</f>
        <v>1</v>
      </c>
      <c r="AM17">
        <f>IF(AND(AM$8&lt;=$B17,SUMPRODUCT(($B17-$M$8:AL$8)*$M17:AL17)&lt;$K17),$I17,)</f>
        <v>1</v>
      </c>
      <c r="AN17">
        <f>IF(AND(AN$8&lt;=$B17,SUMPRODUCT(($B17-$M$8:AM$8)*$M17:AM17)&lt;$K17),$I17,)</f>
        <v>1</v>
      </c>
      <c r="AO17">
        <f>IF(AND(AO$8&lt;=$B17,SUMPRODUCT(($B17-$M$8:AN$8)*$M17:AN17)&lt;$K17),$I17,)</f>
        <v>1</v>
      </c>
      <c r="AP17">
        <f>IF(AND(AP$8&lt;=$B17,SUMPRODUCT(($B17-$M$8:AO$8)*$M17:AO17)&lt;$K17),$I17,)</f>
        <v>1</v>
      </c>
      <c r="AQ17">
        <f>IF(AND(AQ$8&lt;=$B17,SUMPRODUCT(($B17-$M$8:AP$8)*$M17:AP17)&lt;$K17),$I17,)</f>
        <v>0</v>
      </c>
      <c r="AR17">
        <f>IF(AND(AR$8&lt;=$B17,SUMPRODUCT(($B17-$M$8:AQ$8)*$M17:AQ17)&lt;$K17),$I17,)</f>
        <v>0</v>
      </c>
    </row>
    <row r="18" spans="1:44" x14ac:dyDescent="0.35">
      <c r="A18" s="13">
        <v>10</v>
      </c>
      <c r="B18">
        <f t="shared" si="0"/>
        <v>31</v>
      </c>
      <c r="C18" s="11" t="s">
        <v>11</v>
      </c>
      <c r="D18" s="4">
        <v>25</v>
      </c>
      <c r="E18" s="2">
        <f t="shared" si="1"/>
        <v>775</v>
      </c>
      <c r="F18" s="2">
        <f t="shared" si="2"/>
        <v>588</v>
      </c>
      <c r="G18" s="17">
        <f t="shared" si="3"/>
        <v>496</v>
      </c>
      <c r="H18" s="18">
        <f t="shared" si="4"/>
        <v>1.5625</v>
      </c>
      <c r="I18" s="19">
        <f t="shared" si="5"/>
        <v>2</v>
      </c>
      <c r="J18" s="19">
        <f t="shared" si="6"/>
        <v>217</v>
      </c>
      <c r="K18" s="19">
        <f t="shared" si="7"/>
        <v>558</v>
      </c>
      <c r="L18" s="19"/>
      <c r="M18" s="17"/>
      <c r="N18">
        <f>IF(AND(N$8&lt;=$B18,SUMPRODUCT(($B18-$M$8:M$8)*$M18:M18)&lt;$K18),$I18,)</f>
        <v>2</v>
      </c>
      <c r="O18">
        <f>IF(AND(O$8&lt;=$B18,SUMPRODUCT(($B18-$M$8:N$8)*$M18:N18)&lt;$K18),$I18,)</f>
        <v>2</v>
      </c>
      <c r="P18">
        <f>IF(AND(P$8&lt;=$B18,SUMPRODUCT(($B18-$M$8:O$8)*$M18:O18)&lt;$K18),$I18,)</f>
        <v>2</v>
      </c>
      <c r="Q18">
        <f>IF(AND(Q$8&lt;=$B18,SUMPRODUCT(($B18-$M$8:P$8)*$M18:P18)&lt;$K18),$I18,)</f>
        <v>2</v>
      </c>
      <c r="R18">
        <f>IF(AND(R$8&lt;=$B18,SUMPRODUCT(($B18-$M$8:Q$8)*$M18:Q18)&lt;$K18),$I18,)</f>
        <v>2</v>
      </c>
      <c r="S18">
        <f>IF(AND(S$8&lt;=$B18,SUMPRODUCT(($B18-$M$8:R$8)*$M18:R18)&lt;$K18),$I18,)</f>
        <v>2</v>
      </c>
      <c r="T18">
        <f>IF(AND(T$8&lt;=$B18,SUMPRODUCT(($B18-$M$8:S$8)*$M18:S18)&lt;$K18),$I18,)</f>
        <v>2</v>
      </c>
      <c r="U18">
        <f>IF(AND(U$8&lt;=$B18,SUMPRODUCT(($B18-$M$8:T$8)*$M18:T18)&lt;$K18),$I18,)</f>
        <v>2</v>
      </c>
      <c r="V18">
        <f>IF(AND(V$8&lt;=$B18,SUMPRODUCT(($B18-$M$8:U$8)*$M18:U18)&lt;$K18),$I18,)</f>
        <v>2</v>
      </c>
      <c r="W18">
        <f>IF(AND(W$8&lt;=$B18,SUMPRODUCT(($B18-$M$8:V$8)*$M18:V18)&lt;$K18),$I18,)</f>
        <v>2</v>
      </c>
      <c r="X18">
        <f>IF(AND(X$8&lt;=$B18,SUMPRODUCT(($B18-$M$8:W$8)*$M18:W18)&lt;$K18),$I18,)</f>
        <v>2</v>
      </c>
      <c r="Y18">
        <f>IF(AND(Y$8&lt;=$B18,SUMPRODUCT(($B18-$M$8:X$8)*$M18:X18)&lt;$K18),$I18,)</f>
        <v>2</v>
      </c>
      <c r="Z18">
        <f>IF(AND(Z$8&lt;=$B18,SUMPRODUCT(($B18-$M$8:Y$8)*$M18:Y18)&lt;$K18),$I18,)</f>
        <v>0</v>
      </c>
      <c r="AA18">
        <f>IF(AND(AA$8&lt;=$B18,SUMPRODUCT(($B18-$M$8:Z$8)*$M18:Z18)&lt;$K18),$I18,)</f>
        <v>0</v>
      </c>
      <c r="AB18">
        <f>IF(AND(AB$8&lt;=$B18,SUMPRODUCT(($B18-$M$8:AA$8)*$M18:AA18)&lt;$K18),$I18,)</f>
        <v>0</v>
      </c>
      <c r="AC18">
        <f>IF(AND(AC$8&lt;=$B18,SUMPRODUCT(($B18-$M$8:AB$8)*$M18:AB18)&lt;$K18),$I18,)</f>
        <v>0</v>
      </c>
      <c r="AD18">
        <f>IF(AND(AD$8&lt;=$B18,SUMPRODUCT(($B18-$M$8:AC$8)*$M18:AC18)&lt;$K18),$I18,)</f>
        <v>0</v>
      </c>
      <c r="AE18">
        <f>IF(AND(AE$8&lt;=$B18,SUMPRODUCT(($B18-$M$8:AD$8)*$M18:AD18)&lt;$K18),$I18,)</f>
        <v>0</v>
      </c>
      <c r="AF18">
        <f>IF(AND(AF$8&lt;=$B18,SUMPRODUCT(($B18-$M$8:AE$8)*$M18:AE18)&lt;$K18),$I18,)</f>
        <v>0</v>
      </c>
      <c r="AG18">
        <f>IF(AND(AG$8&lt;=$B18,SUMPRODUCT(($B18-$M$8:AF$8)*$M18:AF18)&lt;$K18),$I18,)</f>
        <v>0</v>
      </c>
      <c r="AH18">
        <f>IF(AND(AH$8&lt;=$B18,SUMPRODUCT(($B18-$M$8:AG$8)*$M18:AG18)&lt;$K18),$I18,)</f>
        <v>0</v>
      </c>
      <c r="AI18">
        <f>IF(AND(AI$8&lt;=$B18,SUMPRODUCT(($B18-$M$8:AH$8)*$M18:AH18)&lt;$K18),$I18,)</f>
        <v>0</v>
      </c>
      <c r="AJ18">
        <f>IF(AND(AJ$8&lt;=$B18,SUMPRODUCT(($B18-$M$8:AI$8)*$M18:AI18)&lt;$K18),$I18,)</f>
        <v>0</v>
      </c>
      <c r="AK18">
        <f>IF(AND(AK$8&lt;=$B18,SUMPRODUCT(($B18-$M$8:AJ$8)*$M18:AJ18)&lt;$K18),$I18,)</f>
        <v>0</v>
      </c>
      <c r="AL18">
        <f>IF(AND(AL$8&lt;=$B18,SUMPRODUCT(($B18-$M$8:AK$8)*$M18:AK18)&lt;$K18),$I18,)</f>
        <v>0</v>
      </c>
      <c r="AM18">
        <f>IF(AND(AM$8&lt;=$B18,SUMPRODUCT(($B18-$M$8:AL$8)*$M18:AL18)&lt;$K18),$I18,)</f>
        <v>0</v>
      </c>
      <c r="AN18">
        <f>IF(AND(AN$8&lt;=$B18,SUMPRODUCT(($B18-$M$8:AM$8)*$M18:AM18)&lt;$K18),$I18,)</f>
        <v>0</v>
      </c>
      <c r="AO18">
        <f>IF(AND(AO$8&lt;=$B18,SUMPRODUCT(($B18-$M$8:AN$8)*$M18:AN18)&lt;$K18),$I18,)</f>
        <v>0</v>
      </c>
      <c r="AP18">
        <f>IF(AND(AP$8&lt;=$B18,SUMPRODUCT(($B18-$M$8:AO$8)*$M18:AO18)&lt;$K18),$I18,)</f>
        <v>0</v>
      </c>
      <c r="AQ18">
        <f>IF(AND(AQ$8&lt;=$B18,SUMPRODUCT(($B18-$M$8:AP$8)*$M18:AP18)&lt;$K18),$I18,)</f>
        <v>0</v>
      </c>
      <c r="AR18">
        <f>IF(AND(AR$8&lt;=$B18,SUMPRODUCT(($B18-$M$8:AQ$8)*$M18:AQ18)&lt;$K18),$I18,)</f>
        <v>0</v>
      </c>
    </row>
    <row r="19" spans="1:44" x14ac:dyDescent="0.35">
      <c r="A19" s="13">
        <v>11</v>
      </c>
      <c r="B19">
        <f t="shared" si="0"/>
        <v>30</v>
      </c>
      <c r="C19" s="11" t="s">
        <v>12</v>
      </c>
      <c r="D19" s="4">
        <v>25</v>
      </c>
      <c r="E19" s="2">
        <f t="shared" si="1"/>
        <v>750</v>
      </c>
      <c r="F19" s="2">
        <f t="shared" si="2"/>
        <v>598</v>
      </c>
      <c r="G19" s="17">
        <f t="shared" si="3"/>
        <v>465</v>
      </c>
      <c r="H19" s="18">
        <f t="shared" si="4"/>
        <v>1.6129032258064515</v>
      </c>
      <c r="I19" s="19">
        <f t="shared" si="5"/>
        <v>2</v>
      </c>
      <c r="J19" s="19">
        <f t="shared" si="6"/>
        <v>180</v>
      </c>
      <c r="K19" s="19">
        <f t="shared" si="7"/>
        <v>570</v>
      </c>
      <c r="L19" s="19"/>
      <c r="M19" s="17"/>
      <c r="N19">
        <f>IF(AND(N$8&lt;=$B19,SUMPRODUCT(($B19-$M$8:M$8)*$M19:M19)&lt;$K19),$I19,)</f>
        <v>2</v>
      </c>
      <c r="O19">
        <f>IF(AND(O$8&lt;=$B19,SUMPRODUCT(($B19-$M$8:N$8)*$M19:N19)&lt;$K19),$I19,)</f>
        <v>2</v>
      </c>
      <c r="P19">
        <f>IF(AND(P$8&lt;=$B19,SUMPRODUCT(($B19-$M$8:O$8)*$M19:O19)&lt;$K19),$I19,)</f>
        <v>2</v>
      </c>
      <c r="Q19">
        <f>IF(AND(Q$8&lt;=$B19,SUMPRODUCT(($B19-$M$8:P$8)*$M19:P19)&lt;$K19),$I19,)</f>
        <v>2</v>
      </c>
      <c r="R19">
        <f>IF(AND(R$8&lt;=$B19,SUMPRODUCT(($B19-$M$8:Q$8)*$M19:Q19)&lt;$K19),$I19,)</f>
        <v>2</v>
      </c>
      <c r="S19">
        <f>IF(AND(S$8&lt;=$B19,SUMPRODUCT(($B19-$M$8:R$8)*$M19:R19)&lt;$K19),$I19,)</f>
        <v>2</v>
      </c>
      <c r="T19">
        <f>IF(AND(T$8&lt;=$B19,SUMPRODUCT(($B19-$M$8:S$8)*$M19:S19)&lt;$K19),$I19,)</f>
        <v>2</v>
      </c>
      <c r="U19">
        <f>IF(AND(U$8&lt;=$B19,SUMPRODUCT(($B19-$M$8:T$8)*$M19:T19)&lt;$K19),$I19,)</f>
        <v>2</v>
      </c>
      <c r="V19">
        <f>IF(AND(V$8&lt;=$B19,SUMPRODUCT(($B19-$M$8:U$8)*$M19:U19)&lt;$K19),$I19,)</f>
        <v>2</v>
      </c>
      <c r="W19">
        <f>IF(AND(W$8&lt;=$B19,SUMPRODUCT(($B19-$M$8:V$8)*$M19:V19)&lt;$K19),$I19,)</f>
        <v>2</v>
      </c>
      <c r="X19">
        <f>IF(AND(X$8&lt;=$B19,SUMPRODUCT(($B19-$M$8:W$8)*$M19:W19)&lt;$K19),$I19,)</f>
        <v>2</v>
      </c>
      <c r="Y19">
        <f>IF(AND(Y$8&lt;=$B19,SUMPRODUCT(($B19-$M$8:X$8)*$M19:X19)&lt;$K19),$I19,)</f>
        <v>2</v>
      </c>
      <c r="Z19">
        <f>IF(AND(Z$8&lt;=$B19,SUMPRODUCT(($B19-$M$8:Y$8)*$M19:Y19)&lt;$K19),$I19,)</f>
        <v>2</v>
      </c>
      <c r="AA19">
        <f>IF(AND(AA$8&lt;=$B19,SUMPRODUCT(($B19-$M$8:Z$8)*$M19:Z19)&lt;$K19),$I19,)</f>
        <v>0</v>
      </c>
      <c r="AB19">
        <f>IF(AND(AB$8&lt;=$B19,SUMPRODUCT(($B19-$M$8:AA$8)*$M19:AA19)&lt;$K19),$I19,)</f>
        <v>0</v>
      </c>
      <c r="AC19">
        <f>IF(AND(AC$8&lt;=$B19,SUMPRODUCT(($B19-$M$8:AB$8)*$M19:AB19)&lt;$K19),$I19,)</f>
        <v>0</v>
      </c>
      <c r="AD19">
        <f>IF(AND(AD$8&lt;=$B19,SUMPRODUCT(($B19-$M$8:AC$8)*$M19:AC19)&lt;$K19),$I19,)</f>
        <v>0</v>
      </c>
      <c r="AE19">
        <f>IF(AND(AE$8&lt;=$B19,SUMPRODUCT(($B19-$M$8:AD$8)*$M19:AD19)&lt;$K19),$I19,)</f>
        <v>0</v>
      </c>
      <c r="AF19">
        <f>IF(AND(AF$8&lt;=$B19,SUMPRODUCT(($B19-$M$8:AE$8)*$M19:AE19)&lt;$K19),$I19,)</f>
        <v>0</v>
      </c>
      <c r="AG19">
        <f>IF(AND(AG$8&lt;=$B19,SUMPRODUCT(($B19-$M$8:AF$8)*$M19:AF19)&lt;$K19),$I19,)</f>
        <v>0</v>
      </c>
      <c r="AH19">
        <f>IF(AND(AH$8&lt;=$B19,SUMPRODUCT(($B19-$M$8:AG$8)*$M19:AG19)&lt;$K19),$I19,)</f>
        <v>0</v>
      </c>
      <c r="AI19">
        <f>IF(AND(AI$8&lt;=$B19,SUMPRODUCT(($B19-$M$8:AH$8)*$M19:AH19)&lt;$K19),$I19,)</f>
        <v>0</v>
      </c>
      <c r="AJ19">
        <f>IF(AND(AJ$8&lt;=$B19,SUMPRODUCT(($B19-$M$8:AI$8)*$M19:AI19)&lt;$K19),$I19,)</f>
        <v>0</v>
      </c>
      <c r="AK19">
        <f>IF(AND(AK$8&lt;=$B19,SUMPRODUCT(($B19-$M$8:AJ$8)*$M19:AJ19)&lt;$K19),$I19,)</f>
        <v>0</v>
      </c>
      <c r="AL19">
        <f>IF(AND(AL$8&lt;=$B19,SUMPRODUCT(($B19-$M$8:AK$8)*$M19:AK19)&lt;$K19),$I19,)</f>
        <v>0</v>
      </c>
      <c r="AM19">
        <f>IF(AND(AM$8&lt;=$B19,SUMPRODUCT(($B19-$M$8:AL$8)*$M19:AL19)&lt;$K19),$I19,)</f>
        <v>0</v>
      </c>
      <c r="AN19">
        <f>IF(AND(AN$8&lt;=$B19,SUMPRODUCT(($B19-$M$8:AM$8)*$M19:AM19)&lt;$K19),$I19,)</f>
        <v>0</v>
      </c>
      <c r="AO19">
        <f>IF(AND(AO$8&lt;=$B19,SUMPRODUCT(($B19-$M$8:AN$8)*$M19:AN19)&lt;$K19),$I19,)</f>
        <v>0</v>
      </c>
      <c r="AP19">
        <f>IF(AND(AP$8&lt;=$B19,SUMPRODUCT(($B19-$M$8:AO$8)*$M19:AO19)&lt;$K19),$I19,)</f>
        <v>0</v>
      </c>
      <c r="AQ19">
        <f>IF(AND(AQ$8&lt;=$B19,SUMPRODUCT(($B19-$M$8:AP$8)*$M19:AP19)&lt;$K19),$I19,)</f>
        <v>0</v>
      </c>
      <c r="AR19">
        <f>IF(AND(AR$8&lt;=$B19,SUMPRODUCT(($B19-$M$8:AQ$8)*$M19:AQ19)&lt;$K19),$I19,)</f>
        <v>0</v>
      </c>
    </row>
    <row r="20" spans="1:44" x14ac:dyDescent="0.35">
      <c r="A20" s="13">
        <v>12</v>
      </c>
      <c r="B20">
        <f t="shared" si="0"/>
        <v>31</v>
      </c>
      <c r="C20" s="11" t="s">
        <v>13</v>
      </c>
      <c r="D20" s="4">
        <v>20</v>
      </c>
      <c r="E20" s="2">
        <f t="shared" si="1"/>
        <v>620</v>
      </c>
      <c r="F20" s="2">
        <f t="shared" si="2"/>
        <v>465</v>
      </c>
      <c r="G20" s="17">
        <f t="shared" si="3"/>
        <v>496</v>
      </c>
      <c r="H20" s="18">
        <f t="shared" si="4"/>
        <v>1.25</v>
      </c>
      <c r="I20" s="19">
        <f t="shared" si="5"/>
        <v>1</v>
      </c>
      <c r="J20" s="19">
        <f t="shared" si="6"/>
        <v>-124</v>
      </c>
      <c r="K20" s="19">
        <f t="shared" si="7"/>
        <v>744</v>
      </c>
      <c r="L20" s="19"/>
      <c r="M20" s="17"/>
      <c r="N20">
        <f>IF(AND(N$8&lt;=$B20,SUMPRODUCT(($B20-$M$8:M$8)*$M20:M20)&lt;$K20),$I20,)</f>
        <v>1</v>
      </c>
      <c r="O20">
        <f>IF(AND(O$8&lt;=$B20,SUMPRODUCT(($B20-$M$8:N$8)*$M20:N20)&lt;$K20),$I20,)</f>
        <v>1</v>
      </c>
      <c r="P20">
        <f>IF(AND(P$8&lt;=$B20,SUMPRODUCT(($B20-$M$8:O$8)*$M20:O20)&lt;$K20),$I20,)</f>
        <v>1</v>
      </c>
      <c r="Q20">
        <f>IF(AND(Q$8&lt;=$B20,SUMPRODUCT(($B20-$M$8:P$8)*$M20:P20)&lt;$K20),$I20,)</f>
        <v>1</v>
      </c>
      <c r="R20">
        <f>IF(AND(R$8&lt;=$B20,SUMPRODUCT(($B20-$M$8:Q$8)*$M20:Q20)&lt;$K20),$I20,)</f>
        <v>1</v>
      </c>
      <c r="S20">
        <f>IF(AND(S$8&lt;=$B20,SUMPRODUCT(($B20-$M$8:R$8)*$M20:R20)&lt;$K20),$I20,)</f>
        <v>1</v>
      </c>
      <c r="T20">
        <f>IF(AND(T$8&lt;=$B20,SUMPRODUCT(($B20-$M$8:S$8)*$M20:S20)&lt;$K20),$I20,)</f>
        <v>1</v>
      </c>
      <c r="U20">
        <f>IF(AND(U$8&lt;=$B20,SUMPRODUCT(($B20-$M$8:T$8)*$M20:T20)&lt;$K20),$I20,)</f>
        <v>1</v>
      </c>
      <c r="V20">
        <f>IF(AND(V$8&lt;=$B20,SUMPRODUCT(($B20-$M$8:U$8)*$M20:U20)&lt;$K20),$I20,)</f>
        <v>1</v>
      </c>
      <c r="W20">
        <f>IF(AND(W$8&lt;=$B20,SUMPRODUCT(($B20-$M$8:V$8)*$M20:V20)&lt;$K20),$I20,)</f>
        <v>1</v>
      </c>
      <c r="X20">
        <f>IF(AND(X$8&lt;=$B20,SUMPRODUCT(($B20-$M$8:W$8)*$M20:W20)&lt;$K20),$I20,)</f>
        <v>1</v>
      </c>
      <c r="Y20">
        <f>IF(AND(Y$8&lt;=$B20,SUMPRODUCT(($B20-$M$8:X$8)*$M20:X20)&lt;$K20),$I20,)</f>
        <v>1</v>
      </c>
      <c r="Z20">
        <f>IF(AND(Z$8&lt;=$B20,SUMPRODUCT(($B20-$M$8:Y$8)*$M20:Y20)&lt;$K20),$I20,)</f>
        <v>1</v>
      </c>
      <c r="AA20">
        <f>IF(AND(AA$8&lt;=$B20,SUMPRODUCT(($B20-$M$8:Z$8)*$M20:Z20)&lt;$K20),$I20,)</f>
        <v>1</v>
      </c>
      <c r="AB20">
        <f>IF(AND(AB$8&lt;=$B20,SUMPRODUCT(($B20-$M$8:AA$8)*$M20:AA20)&lt;$K20),$I20,)</f>
        <v>1</v>
      </c>
      <c r="AC20">
        <f>IF(AND(AC$8&lt;=$B20,SUMPRODUCT(($B20-$M$8:AB$8)*$M20:AB20)&lt;$K20),$I20,)</f>
        <v>1</v>
      </c>
      <c r="AD20">
        <f>IF(AND(AD$8&lt;=$B20,SUMPRODUCT(($B20-$M$8:AC$8)*$M20:AC20)&lt;$K20),$I20,)</f>
        <v>1</v>
      </c>
      <c r="AE20">
        <f>IF(AND(AE$8&lt;=$B20,SUMPRODUCT(($B20-$M$8:AD$8)*$M20:AD20)&lt;$K20),$I20,)</f>
        <v>1</v>
      </c>
      <c r="AF20">
        <f>IF(AND(AF$8&lt;=$B20,SUMPRODUCT(($B20-$M$8:AE$8)*$M20:AE20)&lt;$K20),$I20,)</f>
        <v>1</v>
      </c>
      <c r="AG20">
        <f>IF(AND(AG$8&lt;=$B20,SUMPRODUCT(($B20-$M$8:AF$8)*$M20:AF20)&lt;$K20),$I20,)</f>
        <v>1</v>
      </c>
      <c r="AH20">
        <f>IF(AND(AH$8&lt;=$B20,SUMPRODUCT(($B20-$M$8:AG$8)*$M20:AG20)&lt;$K20),$I20,)</f>
        <v>1</v>
      </c>
      <c r="AI20">
        <f>IF(AND(AI$8&lt;=$B20,SUMPRODUCT(($B20-$M$8:AH$8)*$M20:AH20)&lt;$K20),$I20,)</f>
        <v>1</v>
      </c>
      <c r="AJ20">
        <f>IF(AND(AJ$8&lt;=$B20,SUMPRODUCT(($B20-$M$8:AI$8)*$M20:AI20)&lt;$K20),$I20,)</f>
        <v>1</v>
      </c>
      <c r="AK20">
        <f>IF(AND(AK$8&lt;=$B20,SUMPRODUCT(($B20-$M$8:AJ$8)*$M20:AJ20)&lt;$K20),$I20,)</f>
        <v>1</v>
      </c>
      <c r="AL20">
        <f>IF(AND(AL$8&lt;=$B20,SUMPRODUCT(($B20-$M$8:AK$8)*$M20:AK20)&lt;$K20),$I20,)</f>
        <v>1</v>
      </c>
      <c r="AM20">
        <f>IF(AND(AM$8&lt;=$B20,SUMPRODUCT(($B20-$M$8:AL$8)*$M20:AL20)&lt;$K20),$I20,)</f>
        <v>1</v>
      </c>
      <c r="AN20">
        <f>IF(AND(AN$8&lt;=$B20,SUMPRODUCT(($B20-$M$8:AM$8)*$M20:AM20)&lt;$K20),$I20,)</f>
        <v>1</v>
      </c>
      <c r="AO20">
        <f>IF(AND(AO$8&lt;=$B20,SUMPRODUCT(($B20-$M$8:AN$8)*$M20:AN20)&lt;$K20),$I20,)</f>
        <v>1</v>
      </c>
      <c r="AP20">
        <f>IF(AND(AP$8&lt;=$B20,SUMPRODUCT(($B20-$M$8:AO$8)*$M20:AO20)&lt;$K20),$I20,)</f>
        <v>1</v>
      </c>
      <c r="AQ20">
        <f>IF(AND(AQ$8&lt;=$B20,SUMPRODUCT(($B20-$M$8:AP$8)*$M20:AP20)&lt;$K20),$I20,)</f>
        <v>1</v>
      </c>
      <c r="AR20">
        <f>IF(AND(AR$8&lt;=$B20,SUMPRODUCT(($B20-$M$8:AQ$8)*$M20:AQ20)&lt;$K20),$I20,)</f>
        <v>1</v>
      </c>
    </row>
    <row r="21" spans="1:44" x14ac:dyDescent="0.35">
      <c r="C21" s="8" t="s">
        <v>19</v>
      </c>
      <c r="D21" s="5">
        <f>SUM(D9:D20)</f>
        <v>240</v>
      </c>
      <c r="E21">
        <f>SUM(E9:E20)</f>
        <v>7275</v>
      </c>
      <c r="F21">
        <f>SUM(F9:F20)</f>
        <v>5754</v>
      </c>
      <c r="G21" s="17"/>
      <c r="H21" s="17"/>
      <c r="I21" s="17"/>
      <c r="J21" s="17"/>
      <c r="K21" s="17"/>
      <c r="L21" s="17"/>
    </row>
    <row r="22" spans="1:44" x14ac:dyDescent="0.35">
      <c r="G22" s="17"/>
      <c r="H22" s="17"/>
      <c r="I22" s="17"/>
      <c r="J22" s="17"/>
      <c r="K22" s="17"/>
      <c r="L22" s="17"/>
    </row>
    <row r="23" spans="1:44" x14ac:dyDescent="0.35">
      <c r="G23" s="17"/>
      <c r="H23" s="17"/>
      <c r="I23" s="17"/>
      <c r="J23" s="17"/>
      <c r="K23" s="17"/>
      <c r="L23" s="17"/>
    </row>
    <row r="24" spans="1:44" x14ac:dyDescent="0.35">
      <c r="G24" s="17"/>
      <c r="H24" s="17"/>
      <c r="I24" s="17"/>
      <c r="J24" s="17"/>
      <c r="K24" s="17"/>
      <c r="L24" s="17"/>
    </row>
    <row r="25" spans="1:44" x14ac:dyDescent="0.35">
      <c r="N25" s="9"/>
    </row>
  </sheetData>
  <mergeCells count="1">
    <mergeCell ref="C7:F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Определение % уходящих в отпуск</vt:lpstr>
    </vt:vector>
  </TitlesOfParts>
  <Company>ОАО "РИВЦ-Пулково"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2015-11-16T14:24:34Z</cp:lastPrinted>
  <dcterms:created xsi:type="dcterms:W3CDTF">2011-01-12T14:34:45Z</dcterms:created>
  <dcterms:modified xsi:type="dcterms:W3CDTF">2017-12-22T17:22:21Z</dcterms:modified>
</cp:coreProperties>
</file>