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00" windowWidth="12240" windowHeight="8325"/>
  </bookViews>
  <sheets>
    <sheet name="Реєстр матчів" sheetId="1" r:id="rId1"/>
  </sheets>
  <definedNames>
    <definedName name="_xlnm._FilterDatabase" localSheetId="0" hidden="1">'Реєстр матчів'!#REF!</definedName>
    <definedName name="Р1пол">'Реєстр матчів'!#REF!</definedName>
    <definedName name="Р1пол0">'Реєстр матчів'!#REF!</definedName>
    <definedName name="Р1пол1">'Реєстр матчів'!#REF!</definedName>
    <definedName name="Р1полI">'Реєстр матчів'!#REF!</definedName>
    <definedName name="Р1полII">'Реєстр матчів'!#REF!</definedName>
    <definedName name="Р1полIII">'Реєстр матчів'!#REF!</definedName>
    <definedName name="Р1полIV">'Реєстр матчів'!#REF!</definedName>
    <definedName name="Р1полV">'Реєстр матчів'!#REF!</definedName>
    <definedName name="Р1полVI">'Реєстр матчів'!#REF!</definedName>
    <definedName name="Р1полVII">'Реєстр матчів'!#REF!</definedName>
    <definedName name="Р1четв">'Реєстр матчів'!#REF!</definedName>
    <definedName name="Р1четв0">'Реєстр матчів'!#REF!</definedName>
    <definedName name="Р1четв1">'Реєстр матчів'!#REF!</definedName>
    <definedName name="Р1четвI">'Реєстр матчів'!#REF!</definedName>
    <definedName name="Р1четвII">'Реєстр матчів'!#REF!</definedName>
    <definedName name="Р1четвIII">'Реєстр матчів'!#REF!</definedName>
    <definedName name="Р1четвIV">'Реєстр матчів'!#REF!</definedName>
    <definedName name="Р1четвV">'Реєстр матчів'!#REF!</definedName>
    <definedName name="Р1четвVI">'Реєстр матчів'!#REF!</definedName>
    <definedName name="Р1четвVII">'Реєстр матчів'!#REF!</definedName>
    <definedName name="Р2пол">'Реєстр матчів'!#REF!</definedName>
    <definedName name="Р2пол0">'Реєстр матчів'!#REF!</definedName>
    <definedName name="Р2пол1">'Реєстр матчів'!#REF!</definedName>
    <definedName name="Р2полI">'Реєстр матчів'!#REF!</definedName>
    <definedName name="Р2полII">'Реєстр матчів'!#REF!</definedName>
    <definedName name="Р2полIII">'Реєстр матчів'!#REF!</definedName>
    <definedName name="Р2полIV">'Реєстр матчів'!#REF!</definedName>
    <definedName name="Р2полV">'Реєстр матчів'!#REF!</definedName>
    <definedName name="Р2полVI">'Реєстр матчів'!#REF!</definedName>
    <definedName name="Р2полVII">'Реєстр матчів'!#REF!</definedName>
    <definedName name="Р2четв">'Реєстр матчів'!#REF!</definedName>
    <definedName name="Р2четв0">'Реєстр матчів'!#REF!</definedName>
    <definedName name="Р2четв1">'Реєстр матчів'!#REF!</definedName>
    <definedName name="Р2четвI">'Реєстр матчів'!#REF!</definedName>
    <definedName name="Р2четвII">'Реєстр матчів'!#REF!</definedName>
    <definedName name="Р2четвIII">'Реєстр матчів'!#REF!</definedName>
    <definedName name="Р2четвIV">'Реєстр матчів'!#REF!</definedName>
    <definedName name="Р2четвV">'Реєстр матчів'!#REF!</definedName>
    <definedName name="Р2четвVI">'Реєстр матчів'!#REF!</definedName>
    <definedName name="Р2четвVII">'Реєстр матчів'!#REF!</definedName>
    <definedName name="Р3четв">'Реєстр матчів'!#REF!</definedName>
    <definedName name="Р3четв0">'Реєстр матчів'!#REF!</definedName>
    <definedName name="Р3четв1">'Реєстр матчів'!#REF!</definedName>
    <definedName name="Р3четвI">'Реєстр матчів'!#REF!</definedName>
    <definedName name="Р3четвII">'Реєстр матчів'!#REF!</definedName>
    <definedName name="Р3четвIII">'Реєстр матчів'!#REF!</definedName>
    <definedName name="Р3четвIV">'Реєстр матчів'!#REF!</definedName>
    <definedName name="Р3четвV">'Реєстр матчів'!#REF!</definedName>
    <definedName name="Р3четвVI">'Реєстр матчів'!#REF!</definedName>
    <definedName name="Р3четвVII">'Реєстр матчів'!#REF!</definedName>
    <definedName name="Р4четв">'Реєстр матчів'!#REF!</definedName>
    <definedName name="Р4четв0">'Реєстр матчів'!#REF!</definedName>
    <definedName name="Р4четв1">'Реєстр матчів'!#REF!</definedName>
    <definedName name="Р4четвI">'Реєстр матчів'!#REF!</definedName>
    <definedName name="Р4четвII">'Реєстр матчів'!#REF!</definedName>
    <definedName name="Р4четвIII">'Реєстр матчів'!#REF!</definedName>
    <definedName name="Р4четвIV">'Реєстр матчів'!#REF!</definedName>
    <definedName name="Р4четвV">'Реєстр матчів'!#REF!</definedName>
    <definedName name="Р4четвVI">'Реєстр матчів'!#REF!</definedName>
    <definedName name="Р4четвVII">'Реєстр матчів'!#REF!</definedName>
    <definedName name="Т11пол">'Реєстр матчів'!#REF!</definedName>
    <definedName name="Т11пол0">'Реєстр матчів'!#REF!</definedName>
    <definedName name="Т11пол1">'Реєстр матчів'!#REF!</definedName>
    <definedName name="Т11полI">'Реєстр матчів'!#REF!</definedName>
    <definedName name="Т11полII">'Реєстр матчів'!#REF!</definedName>
    <definedName name="Т11полIII">'Реєстр матчів'!#REF!</definedName>
    <definedName name="Т11полIV">'Реєстр матчів'!#REF!</definedName>
    <definedName name="Т11полV">'Реєстр матчів'!#REF!</definedName>
    <definedName name="Т11полVI">'Реєстр матчів'!#REF!</definedName>
    <definedName name="Т11полVII">'Реєстр матчів'!#REF!</definedName>
    <definedName name="Т11четв">'Реєстр матчів'!#REF!</definedName>
    <definedName name="Т11четв0">'Реєстр матчів'!#REF!</definedName>
    <definedName name="Т11четв1">'Реєстр матчів'!#REF!</definedName>
    <definedName name="Т11четвI">'Реєстр матчів'!#REF!</definedName>
    <definedName name="Т11четвII">'Реєстр матчів'!#REF!</definedName>
    <definedName name="Т11четвIII">'Реєстр матчів'!#REF!</definedName>
    <definedName name="Т11четвIV">'Реєстр матчів'!#REF!</definedName>
    <definedName name="Т11четвV">'Реєстр матчів'!#REF!</definedName>
    <definedName name="Т11четвVI">'Реєстр матчів'!#REF!</definedName>
    <definedName name="Т11четвVII">'Реєстр матчів'!#REF!</definedName>
    <definedName name="Т12">'Реєстр матчів'!$H$3:$H$37</definedName>
    <definedName name="Т12пол">'Реєстр матчів'!#REF!</definedName>
    <definedName name="Т12пол0">'Реєстр матчів'!#REF!</definedName>
    <definedName name="Т12пол1">'Реєстр матчів'!#REF!</definedName>
    <definedName name="Т12полI">'Реєстр матчів'!#REF!</definedName>
    <definedName name="Т12полII">'Реєстр матчів'!#REF!</definedName>
    <definedName name="Т12полIII">'Реєстр матчів'!#REF!</definedName>
    <definedName name="Т12полIV">'Реєстр матчів'!#REF!</definedName>
    <definedName name="Т12полV">'Реєстр матчів'!#REF!</definedName>
    <definedName name="Т12полVI">'Реєстр матчів'!#REF!</definedName>
    <definedName name="Т12полVII">'Реєстр матчів'!#REF!</definedName>
    <definedName name="Т12четв">'Реєстр матчів'!#REF!</definedName>
    <definedName name="Т12четв0">'Реєстр матчів'!#REF!</definedName>
    <definedName name="Т12четв1">'Реєстр матчів'!#REF!</definedName>
    <definedName name="Т12четвI">'Реєстр матчів'!#REF!</definedName>
    <definedName name="Т12четвII">'Реєстр матчів'!#REF!</definedName>
    <definedName name="Т12четвIII">'Реєстр матчів'!#REF!</definedName>
    <definedName name="Т12четвIV">'Реєстр матчів'!#REF!</definedName>
    <definedName name="Т12четвV">'Реєстр матчів'!#REF!</definedName>
    <definedName name="Т12четвVI">'Реєстр матчів'!#REF!</definedName>
    <definedName name="Т12четвVII">'Реєстр матчів'!#REF!</definedName>
    <definedName name="Т13четв">'Реєстр матчів'!#REF!</definedName>
    <definedName name="Т13четв0">'Реєстр матчів'!#REF!</definedName>
    <definedName name="Т13четв1">'Реєстр матчів'!#REF!</definedName>
    <definedName name="Т13четвI">'Реєстр матчів'!#REF!</definedName>
    <definedName name="Т13четвII">'Реєстр матчів'!#REF!</definedName>
    <definedName name="Т13четвIII">'Реєстр матчів'!#REF!</definedName>
    <definedName name="Т13четвIV">'Реєстр матчів'!#REF!</definedName>
    <definedName name="Т13четвV">'Реєстр матчів'!#REF!</definedName>
    <definedName name="Т13четвVI">'Реєстр матчів'!#REF!</definedName>
    <definedName name="Т13четвVII">'Реєстр матчів'!#REF!</definedName>
    <definedName name="Т14четв">'Реєстр матчів'!#REF!</definedName>
    <definedName name="Т14четв0">'Реєстр матчів'!#REF!</definedName>
    <definedName name="Т14четв1">'Реєстр матчів'!#REF!</definedName>
    <definedName name="Т14четвI">'Реєстр матчів'!#REF!</definedName>
    <definedName name="Т14четвII">'Реєстр матчів'!#REF!</definedName>
    <definedName name="Т14четвIII">'Реєстр матчів'!#REF!</definedName>
    <definedName name="Т14четвIV">'Реєстр матчів'!#REF!</definedName>
    <definedName name="Т14четвV">'Реєстр матчів'!#REF!</definedName>
    <definedName name="Т14четвVI">'Реєстр матчів'!#REF!</definedName>
    <definedName name="Т14четвVII">'Реєстр матчів'!#REF!</definedName>
    <definedName name="Т1пол">'Реєстр матчів'!#REF!</definedName>
    <definedName name="Т1пол1">'Реєстр матчів'!#REF!</definedName>
    <definedName name="Т1пол2">'Реєстр матчів'!#REF!</definedName>
    <definedName name="Т1четв">'Реєстр матчів'!#REF!</definedName>
    <definedName name="Т1четв1">'Реєстр матчів'!#REF!</definedName>
    <definedName name="Т1четв2">'Реєстр матчів'!#REF!</definedName>
    <definedName name="Т1четв21">'Реєстр матчів'!#REF!</definedName>
    <definedName name="Т21пол">'Реєстр матчів'!#REF!</definedName>
    <definedName name="Т21пол0">'Реєстр матчів'!#REF!</definedName>
    <definedName name="Т21пол1">'Реєстр матчів'!#REF!</definedName>
    <definedName name="Т21полI">'Реєстр матчів'!#REF!</definedName>
    <definedName name="Т21полII">'Реєстр матчів'!#REF!</definedName>
    <definedName name="Т21полIII">'Реєстр матчів'!#REF!</definedName>
    <definedName name="Т21полIV">'Реєстр матчів'!#REF!</definedName>
    <definedName name="Т21полV">'Реєстр матчів'!#REF!</definedName>
    <definedName name="Т21полVI">'Реєстр матчів'!#REF!</definedName>
    <definedName name="Т21полVII">'Реєстр матчів'!#REF!</definedName>
    <definedName name="Т21четв">'Реєстр матчів'!#REF!</definedName>
    <definedName name="Т21четв0">'Реєстр матчів'!#REF!</definedName>
    <definedName name="Т21четв1">'Реєстр матчів'!#REF!</definedName>
    <definedName name="Т21четвI">'Реєстр матчів'!#REF!</definedName>
    <definedName name="Т21четвII">'Реєстр матчів'!#REF!</definedName>
    <definedName name="Т21четвIII">'Реєстр матчів'!#REF!</definedName>
    <definedName name="Т21четвIV">'Реєстр матчів'!#REF!</definedName>
    <definedName name="Т21четвV">'Реєстр матчів'!#REF!</definedName>
    <definedName name="Т21четвVI">'Реєстр матчів'!#REF!</definedName>
    <definedName name="Т21четвVII">'Реєстр матчів'!#REF!</definedName>
    <definedName name="Т22пол">'Реєстр матчів'!#REF!</definedName>
    <definedName name="Т22пол0">'Реєстр матчів'!#REF!</definedName>
    <definedName name="Т22пол1">'Реєстр матчів'!#REF!</definedName>
    <definedName name="Т22полI">'Реєстр матчів'!#REF!</definedName>
    <definedName name="Т22полII">'Реєстр матчів'!#REF!</definedName>
    <definedName name="Т22полIII">'Реєстр матчів'!#REF!</definedName>
    <definedName name="Т22полIV">'Реєстр матчів'!#REF!</definedName>
    <definedName name="Т22полV">'Реєстр матчів'!#REF!</definedName>
    <definedName name="Т22полVI">'Реєстр матчів'!#REF!</definedName>
    <definedName name="Т22полVII">'Реєстр матчів'!#REF!</definedName>
    <definedName name="Т22четв">'Реєстр матчів'!#REF!</definedName>
    <definedName name="Т22четв0">'Реєстр матчів'!#REF!</definedName>
    <definedName name="Т22четв1">'Реєстр матчів'!#REF!</definedName>
    <definedName name="Т22четвI">'Реєстр матчів'!#REF!</definedName>
    <definedName name="Т22четвII">'Реєстр матчів'!#REF!</definedName>
    <definedName name="Т22четвIII">'Реєстр матчів'!#REF!</definedName>
    <definedName name="Т22четвIV">'Реєстр матчів'!#REF!</definedName>
    <definedName name="Т22четвV">'Реєстр матчів'!#REF!</definedName>
    <definedName name="Т22четвVI">'Реєстр матчів'!#REF!</definedName>
    <definedName name="Т22четвVII">'Реєстр матчів'!#REF!</definedName>
    <definedName name="Т23четв">'Реєстр матчів'!#REF!</definedName>
    <definedName name="Т23четв0">'Реєстр матчів'!#REF!</definedName>
    <definedName name="Т23четв1">'Реєстр матчів'!#REF!</definedName>
    <definedName name="Т23четвI">'Реєстр матчів'!#REF!</definedName>
    <definedName name="Т23четвII">'Реєстр матчів'!#REF!</definedName>
    <definedName name="Т23четвIII">'Реєстр матчів'!#REF!</definedName>
    <definedName name="Т23четвIV">'Реєстр матчів'!#REF!</definedName>
    <definedName name="Т23четвV">'Реєстр матчів'!#REF!</definedName>
    <definedName name="Т23четвVI">'Реєстр матчів'!#REF!</definedName>
    <definedName name="Т23четвVII">'Реєстр матчів'!#REF!</definedName>
    <definedName name="Т24четв">'Реєстр матчів'!#REF!</definedName>
    <definedName name="Т24четв0">'Реєстр матчів'!#REF!</definedName>
    <definedName name="Т24четв1">'Реєстр матчів'!#REF!</definedName>
    <definedName name="Т24четвI">'Реєстр матчів'!#REF!</definedName>
    <definedName name="Т24четвII">'Реєстр матчів'!#REF!</definedName>
    <definedName name="Т24четвIII">'Реєстр матчів'!#REF!</definedName>
    <definedName name="Т24четвIV">'Реєстр матчів'!#REF!</definedName>
    <definedName name="Т24четвV">'Реєстр матчів'!#REF!</definedName>
    <definedName name="Т24четвVI">'Реєстр матчів'!#REF!</definedName>
    <definedName name="Т24четвVII">'Реєстр матчів'!#REF!</definedName>
    <definedName name="Т2пол">'Реєстр матчів'!#REF!</definedName>
    <definedName name="Т2пол1">'Реєстр матчів'!#REF!</definedName>
    <definedName name="Т2пол2">'Реєстр матчів'!#REF!</definedName>
    <definedName name="Т2четв">'Реєстр матчів'!#REF!</definedName>
    <definedName name="Т2четв1">'Реєстр матчів'!#REF!</definedName>
    <definedName name="Т2четв2">'Реєстр матчів'!#REF!</definedName>
    <definedName name="Т3четв">'Реєстр матчів'!#REF!</definedName>
    <definedName name="Т3четв1">'Реєстр матчів'!#REF!</definedName>
    <definedName name="Т3четв2">'Реєстр матчів'!#REF!</definedName>
    <definedName name="Т4четв">'Реєстр матчів'!#REF!</definedName>
    <definedName name="Т4четв1">'Реєстр матчів'!#REF!</definedName>
    <definedName name="Т4четв2">'Реєстр матчів'!#REF!</definedName>
    <definedName name="ТК11пол">'Реєстр матчів'!#REF!</definedName>
    <definedName name="ТК11пол1">'Реєстр матчів'!#REF!</definedName>
    <definedName name="ТК11пол2">'Реєстр матчів'!#REF!</definedName>
    <definedName name="ТК11четв">'Реєстр матчів'!#REF!</definedName>
    <definedName name="ТК11четв1">'Реєстр матчів'!#REF!</definedName>
    <definedName name="ТК11четв2">'Реєстр матчів'!#REF!</definedName>
    <definedName name="ТК12пол">'Реєстр матчів'!#REF!</definedName>
    <definedName name="ТК12пол1">'Реєстр матчів'!#REF!</definedName>
    <definedName name="ТК12пол2">'Реєстр матчів'!#REF!</definedName>
    <definedName name="ТК12четв">'Реєстр матчів'!#REF!</definedName>
    <definedName name="ТК12четв1">'Реєстр матчів'!#REF!</definedName>
    <definedName name="ТК12четв2">'Реєстр матчів'!#REF!</definedName>
    <definedName name="ТК13четв">'Реєстр матчів'!#REF!</definedName>
    <definedName name="ТК13четв1">'Реєстр матчів'!#REF!</definedName>
    <definedName name="ТК13четв2">'Реєстр матчів'!#REF!</definedName>
    <definedName name="ТК14четв">'Реєстр матчів'!#REF!</definedName>
    <definedName name="ТК14четв1">'Реєстр матчів'!#REF!</definedName>
    <definedName name="ТК14четв2">'Реєстр матчів'!#REF!</definedName>
    <definedName name="ТК21пол">'Реєстр матчів'!#REF!</definedName>
    <definedName name="ТК21пол1">'Реєстр матчів'!#REF!</definedName>
    <definedName name="ТК21пол2">'Реєстр матчів'!#REF!</definedName>
    <definedName name="ТК21четв">'Реєстр матчів'!#REF!</definedName>
    <definedName name="ТК21четв1">'Реєстр матчів'!#REF!</definedName>
    <definedName name="ТК21четв2">'Реєстр матчів'!#REF!</definedName>
    <definedName name="ТК22пол">'Реєстр матчів'!#REF!</definedName>
    <definedName name="ТК22пол1">'Реєстр матчів'!#REF!</definedName>
    <definedName name="ТК22пол2">'Реєстр матчів'!#REF!</definedName>
    <definedName name="ТК22четв">'Реєстр матчів'!#REF!</definedName>
    <definedName name="ТК22четв1">'Реєстр матчів'!#REF!</definedName>
    <definedName name="ТК22четв2">'Реєстр матчів'!#REF!</definedName>
    <definedName name="ТК23четв">'Реєстр матчів'!#REF!</definedName>
    <definedName name="ТК23четв1">'Реєстр матчів'!#REF!</definedName>
    <definedName name="ТК23четв2">'Реєстр матчів'!#REF!</definedName>
    <definedName name="ТК24четв">'Реєстр матчів'!#REF!</definedName>
    <definedName name="ТК24четв1">'Реєстр матчів'!#REF!</definedName>
    <definedName name="ТК24четв2">'Реєстр матчів'!#REF!</definedName>
    <definedName name="Ф1пол">'Реєстр матчів'!#REF!</definedName>
    <definedName name="Ф1пол1">'Реєстр матчів'!#REF!</definedName>
    <definedName name="Ф1пол2">'Реєстр матчів'!#REF!</definedName>
    <definedName name="Ф1четв">'Реєстр матчів'!$AB$3:$AB$37</definedName>
    <definedName name="Ф1четв1">'Реєстр матчів'!$AB$3:$AB$37</definedName>
    <definedName name="Ф1четв2">'Реєстр матчів'!#REF!</definedName>
    <definedName name="Ф2пол">'Реєстр матчів'!#REF!</definedName>
    <definedName name="Ф2пол1">'Реєстр матчів'!#REF!</definedName>
    <definedName name="Ф2пол2">'Реєстр матчів'!#REF!</definedName>
    <definedName name="Ф2четв">'Реєстр матчів'!#REF!</definedName>
    <definedName name="Ф2четв1">'Реєстр матчів'!#REF!</definedName>
    <definedName name="Ф2четв2">'Реєстр матчів'!#REF!</definedName>
    <definedName name="Ф3четв">'Реєстр матчів'!#REF!</definedName>
    <definedName name="Ф3четв1">'Реєстр матчів'!#REF!</definedName>
    <definedName name="Ф3четв2">'Реєстр матчів'!#REF!</definedName>
    <definedName name="Ф4четв">'Реєстр матчів'!#REF!</definedName>
    <definedName name="Ф4четв1">'Реєстр матчів'!#REF!</definedName>
    <definedName name="Ф4четв2">'Реєстр матчів'!#REF!</definedName>
    <definedName name="Фора1четв">'Реєстр матчів'!$AB$3:$AB$37</definedName>
  </definedNames>
  <calcPr calcId="145621"/>
</workbook>
</file>

<file path=xl/calcChain.xml><?xml version="1.0" encoding="utf-8"?>
<calcChain xmlns="http://schemas.openxmlformats.org/spreadsheetml/2006/main">
  <c r="AC4" i="1" l="1"/>
  <c r="AC6" i="1"/>
  <c r="AC8" i="1"/>
  <c r="AC10" i="1"/>
  <c r="AC12" i="1"/>
  <c r="AC14" i="1"/>
  <c r="AC16" i="1"/>
  <c r="AC18" i="1"/>
  <c r="AC20" i="1"/>
  <c r="AC22" i="1"/>
  <c r="AC24" i="1"/>
  <c r="AC26" i="1"/>
  <c r="AC28" i="1"/>
  <c r="AC30" i="1"/>
  <c r="AC32" i="1"/>
  <c r="AC34" i="1"/>
  <c r="AC36" i="1"/>
  <c r="J43" i="1" l="1"/>
  <c r="I43" i="1"/>
  <c r="H43" i="1"/>
  <c r="G43" i="1"/>
  <c r="F43" i="1"/>
  <c r="E43" i="1"/>
  <c r="B46" i="1" s="1" a="1"/>
  <c r="B46" i="1" s="1"/>
  <c r="D43" i="1"/>
  <c r="C43" i="1"/>
  <c r="A44" i="1" l="1"/>
  <c r="AB35" i="1" l="1"/>
  <c r="O36" i="1"/>
  <c r="O35" i="1"/>
  <c r="AB33" i="1"/>
  <c r="O34" i="1"/>
  <c r="O33" i="1"/>
  <c r="AB31" i="1"/>
  <c r="O32" i="1"/>
  <c r="O31" i="1"/>
  <c r="AB29" i="1"/>
  <c r="O30" i="1"/>
  <c r="O29" i="1"/>
  <c r="AB27" i="1"/>
  <c r="O28" i="1"/>
  <c r="O27" i="1"/>
  <c r="AB25" i="1"/>
  <c r="O25" i="1"/>
  <c r="AB23" i="1"/>
  <c r="O24" i="1"/>
  <c r="O23" i="1"/>
  <c r="AB21" i="1"/>
  <c r="O22" i="1"/>
  <c r="O21" i="1"/>
  <c r="AB19" i="1"/>
  <c r="O20" i="1"/>
  <c r="O19" i="1"/>
  <c r="AB17" i="1"/>
  <c r="O18" i="1"/>
  <c r="O17" i="1"/>
  <c r="AB15" i="1"/>
  <c r="O16" i="1"/>
  <c r="O15" i="1"/>
  <c r="AB13" i="1"/>
  <c r="O14" i="1"/>
  <c r="O13" i="1"/>
  <c r="AB11" i="1"/>
  <c r="O12" i="1"/>
  <c r="O11" i="1"/>
  <c r="AB9" i="1"/>
  <c r="O9" i="1"/>
  <c r="AB7" i="1"/>
  <c r="O8" i="1"/>
  <c r="O7" i="1"/>
  <c r="AB5" i="1"/>
  <c r="O6" i="1"/>
  <c r="O5" i="1"/>
  <c r="AB3" i="1"/>
  <c r="O4" i="1"/>
  <c r="O3" i="1"/>
  <c r="AB8" i="1" l="1"/>
  <c r="AB20" i="1"/>
  <c r="AB14" i="1"/>
  <c r="AB10" i="1"/>
  <c r="AB22" i="1"/>
  <c r="AB18" i="1"/>
  <c r="AB16" i="1"/>
  <c r="AB30" i="1"/>
  <c r="AB32" i="1"/>
  <c r="AB34" i="1"/>
  <c r="AB4" i="1"/>
  <c r="AB6" i="1"/>
  <c r="O10" i="1"/>
  <c r="AB12" i="1"/>
  <c r="AB24" i="1"/>
  <c r="AB26" i="1"/>
  <c r="O26" i="1"/>
  <c r="AB28" i="1"/>
  <c r="AB36" i="1"/>
  <c r="A41" i="1" l="1"/>
  <c r="AB37" i="1"/>
  <c r="D40" i="1" l="1"/>
  <c r="A42" i="1" l="1"/>
</calcChain>
</file>

<file path=xl/sharedStrings.xml><?xml version="1.0" encoding="utf-8"?>
<sst xmlns="http://schemas.openxmlformats.org/spreadsheetml/2006/main" count="65" uniqueCount="35">
  <si>
    <t>-</t>
  </si>
  <si>
    <t>1 четв.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</si>
  <si>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</si>
  <si>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</si>
  <si>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</si>
  <si>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</si>
  <si>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</si>
  <si>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</si>
  <si>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</si>
  <si>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</si>
  <si>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</si>
  <si>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</si>
  <si>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</si>
  <si>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</si>
  <si>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</si>
  <si>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</si>
  <si>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</si>
  <si>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</si>
  <si>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</si>
  <si>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</si>
  <si>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</si>
  <si>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</si>
  <si>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</si>
  <si>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</si>
  <si>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</si>
  <si>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</si>
  <si>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</si>
  <si>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</si>
  <si>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</si>
  <si>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</si>
  <si>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</si>
  <si>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Иванов</t>
  </si>
  <si>
    <t>Петров</t>
  </si>
  <si>
    <t xml:space="preserve">Сидоров </t>
  </si>
  <si>
    <t>Васечкин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</si>
</sst>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d"/>
    <numFmt numFmtId="165" formatCode="0.0"/>
    <numFmt numFmtId="166" formatCode="0.0%"/>
    <numFmt numFmtId="167" formatCode="h:mm:ss;@"/>
    <numFmt numFmtId="168" formatCode="dd\.mm\.yy;@"/>
    <numFmt numFmtId="169" formatCode="[$-F400]h:mm:ss\ AM/PM"/>
  </numFmts>
  <fonts count="16" x14ac:knownFonts="1"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8"/>
      <name val="Calibri"/>
      <family val="2"/>
    </font>
    <font>
      <b/>
      <sz val="11"/>
      <color indexed="61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49"/>
      <name val="Calibri"/>
      <family val="2"/>
      <charset val="204"/>
    </font>
    <font>
      <sz val="10"/>
      <color indexed="60"/>
      <name val="Arial Cyr"/>
      <charset val="204"/>
    </font>
    <font>
      <b/>
      <sz val="11"/>
      <color indexed="36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indexed="6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theme="5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medium">
        <color indexed="13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8"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8">
    <xf numFmtId="0" fontId="0" fillId="0" borderId="0" xfId="0"/>
    <xf numFmtId="20" fontId="1" fillId="0" borderId="0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0" fillId="5" borderId="7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6" xfId="0" applyFont="1" applyFill="1" applyBorder="1"/>
    <xf numFmtId="0" fontId="6" fillId="5" borderId="6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4" xfId="0" applyFont="1" applyFill="1" applyBorder="1"/>
    <xf numFmtId="0" fontId="0" fillId="5" borderId="5" xfId="0" applyFont="1" applyFill="1" applyBorder="1"/>
    <xf numFmtId="165" fontId="3" fillId="5" borderId="6" xfId="0" applyNumberFormat="1" applyFont="1" applyFill="1" applyBorder="1" applyAlignment="1">
      <alignment horizontal="center"/>
    </xf>
    <xf numFmtId="168" fontId="4" fillId="5" borderId="9" xfId="0" applyNumberFormat="1" applyFont="1" applyFill="1" applyBorder="1"/>
    <xf numFmtId="168" fontId="4" fillId="5" borderId="8" xfId="0" applyNumberFormat="1" applyFont="1" applyFill="1" applyBorder="1"/>
    <xf numFmtId="165" fontId="0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8" fillId="8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11" fillId="4" borderId="1" xfId="0" applyFont="1" applyFill="1" applyBorder="1"/>
    <xf numFmtId="14" fontId="0" fillId="2" borderId="3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3" xfId="0" applyNumberFormat="1" applyFont="1" applyFill="1" applyBorder="1" applyAlignment="1">
      <alignment horizontal="center" vertical="top" wrapText="1"/>
    </xf>
    <xf numFmtId="169" fontId="0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0" fontId="0" fillId="9" borderId="3" xfId="0" applyFont="1" applyFill="1" applyBorder="1" applyAlignment="1" applyProtection="1">
      <alignment horizontal="center"/>
      <protection locked="0"/>
    </xf>
    <xf numFmtId="169" fontId="0" fillId="2" borderId="4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6" fontId="5" fillId="5" borderId="1" xfId="0" applyNumberFormat="1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167" fontId="0" fillId="5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12" fillId="5" borderId="16" xfId="0" applyNumberFormat="1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8" fontId="0" fillId="5" borderId="1" xfId="0" applyNumberFormat="1" applyFont="1" applyFill="1" applyBorder="1"/>
    <xf numFmtId="168" fontId="0" fillId="0" borderId="1" xfId="0" applyNumberFormat="1" applyFont="1" applyBorder="1"/>
    <xf numFmtId="0" fontId="0" fillId="0" borderId="3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4" fontId="0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18" xfId="0" applyFont="1" applyFill="1" applyBorder="1" applyAlignment="1" applyProtection="1">
      <alignment horizontal="center" vertical="top"/>
      <protection locked="0"/>
    </xf>
  </cellXfs>
  <cellStyles count="8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  <cellStyle name="Обычный 5" xfId="6"/>
    <cellStyle name="Обычный 5 2" xfId="7"/>
  </cellStyles>
  <dxfs count="37"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6"/>
      </font>
      <fill>
        <patternFill>
          <bgColor indexed="5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6"/>
      </font>
      <fill>
        <patternFill>
          <bgColor indexed="53"/>
        </patternFill>
      </fill>
    </dxf>
    <dxf>
      <font>
        <color indexed="60"/>
      </font>
      <fill>
        <patternFill>
          <bgColor indexed="43"/>
        </patternFill>
      </fill>
    </dxf>
  </dxfs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AC37" totalsRowShown="0" headerRowDxfId="10" dataDxfId="9" tableBorderDxfId="8">
  <autoFilter ref="A2:AC37"/>
  <tableColumns count="29">
    <tableColumn id="1" name="Столбец5" dataDxfId="7"/>
    <tableColumn id="2" name="Столбец1"/>
    <tableColumn id="3" name="Столбец2"/>
    <tableColumn id="4" name="Столбец3"/>
    <tableColumn id="5" name="Столбец4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 dataDxfId="6"/>
    <tableColumn id="15" name="Столбец15"/>
    <tableColumn id="16" name="Столбец16"/>
    <tableColumn id="17" name="Столбец17" dataDxfId="5"/>
    <tableColumn id="18" name="Столбец18" dataDxfId="4"/>
    <tableColumn id="19" name="Столбец19"/>
    <tableColumn id="20" name="Столбец20"/>
    <tableColumn id="21" name="Столбец21" dataDxfId="3"/>
    <tableColumn id="22" name="Столбец22"/>
    <tableColumn id="23" name="Столбец23"/>
    <tableColumn id="24" name="Столбец24" dataDxfId="2"/>
    <tableColumn id="25" name="Столбец25"/>
    <tableColumn id="26" name="Столбец26"/>
    <tableColumn id="27" name="Столбец27" dataDxfId="1"/>
    <tableColumn id="28" name="Столбец28" dataDxfId="0">
      <calculatedColumnFormula>AA3+AC3</calculatedColumnFormula>
    </tableColumn>
    <tableColumn id="29" name="Столбец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5"/>
  <sheetViews>
    <sheetView tabSelected="1" topLeftCell="A11" zoomScale="87" zoomScaleNormal="87" workbookViewId="0">
      <selection activeCell="B43" sqref="B43"/>
    </sheetView>
  </sheetViews>
  <sheetFormatPr defaultRowHeight="15" x14ac:dyDescent="0.25"/>
  <cols>
    <col min="1" max="1" width="11.5703125" customWidth="1"/>
    <col min="2" max="2" width="10.140625" customWidth="1"/>
    <col min="3" max="3" width="12.42578125" customWidth="1"/>
    <col min="4" max="4" width="11.42578125" customWidth="1"/>
    <col min="5" max="5" width="16.7109375" customWidth="1"/>
    <col min="6" max="6" width="13.7109375" customWidth="1"/>
    <col min="7" max="7" width="15" customWidth="1"/>
    <col min="8" max="8" width="15.7109375" customWidth="1"/>
    <col min="9" max="9" width="13.7109375" customWidth="1"/>
    <col min="10" max="10" width="18.140625" customWidth="1"/>
    <col min="11" max="11" width="17.7109375" customWidth="1"/>
    <col min="12" max="12" width="18.28515625" customWidth="1"/>
    <col min="13" max="13" width="12" customWidth="1"/>
    <col min="14" max="14" width="19.7109375" customWidth="1"/>
    <col min="15" max="15" width="10.28515625" customWidth="1"/>
    <col min="16" max="16" width="10.7109375" customWidth="1"/>
    <col min="17" max="17" width="10.28515625" customWidth="1"/>
    <col min="18" max="18" width="8.42578125" customWidth="1"/>
    <col min="19" max="19" width="10.140625" customWidth="1"/>
    <col min="20" max="20" width="10.42578125" customWidth="1"/>
    <col min="21" max="21" width="22.42578125" customWidth="1"/>
    <col min="22" max="23" width="13.140625" customWidth="1"/>
    <col min="24" max="24" width="22.42578125" customWidth="1"/>
    <col min="25" max="25" width="13.140625" customWidth="1"/>
    <col min="26" max="26" width="12.140625" customWidth="1"/>
    <col min="27" max="27" width="16.5703125" customWidth="1"/>
    <col min="28" max="28" width="25.28515625" customWidth="1"/>
    <col min="29" max="29" width="14.5703125" customWidth="1"/>
  </cols>
  <sheetData>
    <row r="1" spans="1:29" ht="18" hidden="1" customHeight="1" thickBot="1" x14ac:dyDescent="0.3">
      <c r="O1" s="54" t="s">
        <v>0</v>
      </c>
      <c r="P1" s="55"/>
      <c r="Q1" s="55"/>
      <c r="R1" s="55"/>
      <c r="S1" s="55"/>
      <c r="T1" s="55"/>
      <c r="U1" s="55"/>
      <c r="V1" s="55"/>
      <c r="W1" s="55"/>
      <c r="X1" s="55"/>
      <c r="Y1" s="55" t="s">
        <v>1</v>
      </c>
      <c r="Z1" s="55"/>
      <c r="AA1" s="55"/>
      <c r="AB1" s="55"/>
      <c r="AC1" s="55"/>
    </row>
    <row r="2" spans="1:29" ht="45.75" customHeight="1" thickBot="1" x14ac:dyDescent="0.3">
      <c r="A2" s="23" t="s">
        <v>6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19" t="s">
        <v>16</v>
      </c>
      <c r="P2" s="19" t="s">
        <v>17</v>
      </c>
      <c r="Q2" s="20" t="s">
        <v>18</v>
      </c>
      <c r="R2" s="20" t="s">
        <v>19</v>
      </c>
      <c r="S2" s="20" t="s">
        <v>20</v>
      </c>
      <c r="T2" s="20" t="s">
        <v>21</v>
      </c>
      <c r="U2" s="20" t="s">
        <v>22</v>
      </c>
      <c r="V2" s="20" t="s">
        <v>23</v>
      </c>
      <c r="W2" s="20" t="s">
        <v>24</v>
      </c>
      <c r="X2" s="20" t="s">
        <v>25</v>
      </c>
      <c r="Y2" s="21" t="s">
        <v>26</v>
      </c>
      <c r="Z2" s="22" t="s">
        <v>27</v>
      </c>
      <c r="AA2" s="20" t="s">
        <v>28</v>
      </c>
      <c r="AB2" s="20" t="s">
        <v>29</v>
      </c>
      <c r="AC2" s="20" t="s">
        <v>30</v>
      </c>
    </row>
    <row r="3" spans="1:29" ht="15" customHeight="1" thickBot="1" x14ac:dyDescent="0.3">
      <c r="A3" s="41"/>
      <c r="B3" s="7">
        <v>1210</v>
      </c>
      <c r="C3" s="49">
        <v>43200</v>
      </c>
      <c r="D3" s="42">
        <v>0.22916666666666666</v>
      </c>
      <c r="E3" s="7" t="s">
        <v>31</v>
      </c>
      <c r="F3" s="7"/>
      <c r="G3" s="7"/>
      <c r="H3" s="7"/>
      <c r="I3" s="43"/>
      <c r="J3" s="43">
        <v>1</v>
      </c>
      <c r="K3" s="44"/>
      <c r="L3" s="45"/>
      <c r="M3" s="7"/>
      <c r="N3" s="7"/>
      <c r="O3" s="7" t="e">
        <f>Y3+#REF!+#REF!+#REF!</f>
        <v>#REF!</v>
      </c>
      <c r="P3" s="7"/>
      <c r="Q3" s="7"/>
      <c r="R3" s="7"/>
      <c r="S3" s="7"/>
      <c r="T3" s="7"/>
      <c r="U3" s="7"/>
      <c r="V3" s="13"/>
      <c r="W3" s="13"/>
      <c r="X3" s="7"/>
      <c r="Y3" s="7"/>
      <c r="Z3" s="7"/>
      <c r="AA3" s="7"/>
      <c r="AB3" s="30">
        <f t="shared" ref="AB3:AB37" si="0">AA3+AC3</f>
        <v>0</v>
      </c>
      <c r="AC3" s="13"/>
    </row>
    <row r="4" spans="1:29" ht="15" customHeight="1" thickBot="1" x14ac:dyDescent="0.3">
      <c r="A4" s="41"/>
      <c r="B4" s="14">
        <v>1210</v>
      </c>
      <c r="C4" s="50">
        <v>43200</v>
      </c>
      <c r="D4" s="46">
        <v>0.22916666666666666</v>
      </c>
      <c r="E4" s="14" t="s">
        <v>32</v>
      </c>
      <c r="F4" s="14"/>
      <c r="G4" s="14"/>
      <c r="H4" s="14"/>
      <c r="I4" s="15"/>
      <c r="J4" s="15">
        <v>2</v>
      </c>
      <c r="K4" s="47"/>
      <c r="L4" s="48"/>
      <c r="M4" s="14"/>
      <c r="N4" s="7"/>
      <c r="O4" s="14">
        <f t="shared" ref="O4" si="1">P3</f>
        <v>0</v>
      </c>
      <c r="P4" s="15"/>
      <c r="Q4" s="16"/>
      <c r="R4" s="16"/>
      <c r="S4" s="16"/>
      <c r="T4" s="16"/>
      <c r="U4" s="14"/>
      <c r="V4" s="17"/>
      <c r="W4" s="17"/>
      <c r="X4" s="16"/>
      <c r="Y4" s="16"/>
      <c r="Z4" s="16"/>
      <c r="AA4" s="16"/>
      <c r="AB4" s="18">
        <f t="shared" si="0"/>
        <v>0</v>
      </c>
      <c r="AC4" s="17">
        <f t="shared" ref="AC4:AC16" si="2">-AC3</f>
        <v>0</v>
      </c>
    </row>
    <row r="5" spans="1:29" ht="15" customHeight="1" thickBot="1" x14ac:dyDescent="0.3">
      <c r="A5" s="41"/>
      <c r="B5" s="7">
        <v>1211</v>
      </c>
      <c r="C5" s="49">
        <v>43201</v>
      </c>
      <c r="D5" s="42">
        <v>8.3333333333333329E-2</v>
      </c>
      <c r="E5" s="7" t="s">
        <v>33</v>
      </c>
      <c r="F5" s="7"/>
      <c r="G5" s="7"/>
      <c r="H5" s="7"/>
      <c r="I5" s="43"/>
      <c r="J5" s="43">
        <v>2</v>
      </c>
      <c r="K5" s="44"/>
      <c r="L5" s="45"/>
      <c r="M5" s="7"/>
      <c r="N5" s="7"/>
      <c r="O5" s="7" t="e">
        <f>Y5+#REF!+#REF!+#REF!</f>
        <v>#REF!</v>
      </c>
      <c r="P5" s="7"/>
      <c r="Q5" s="7"/>
      <c r="R5" s="7"/>
      <c r="S5" s="7"/>
      <c r="T5" s="7"/>
      <c r="U5" s="7"/>
      <c r="V5" s="13"/>
      <c r="W5" s="13"/>
      <c r="X5" s="7"/>
      <c r="Y5" s="7"/>
      <c r="Z5" s="7"/>
      <c r="AA5" s="7"/>
      <c r="AB5" s="30">
        <f t="shared" si="0"/>
        <v>0</v>
      </c>
      <c r="AC5" s="13"/>
    </row>
    <row r="6" spans="1:29" ht="15" customHeight="1" thickBot="1" x14ac:dyDescent="0.3">
      <c r="A6" s="41"/>
      <c r="B6" s="14">
        <v>1211</v>
      </c>
      <c r="C6" s="50">
        <v>43201</v>
      </c>
      <c r="D6" s="46">
        <v>8.3333333333333329E-2</v>
      </c>
      <c r="E6" s="14" t="s">
        <v>34</v>
      </c>
      <c r="F6" s="14"/>
      <c r="G6" s="14"/>
      <c r="H6" s="14"/>
      <c r="I6" s="15"/>
      <c r="J6" s="15">
        <v>2</v>
      </c>
      <c r="K6" s="47"/>
      <c r="L6" s="48"/>
      <c r="M6" s="14"/>
      <c r="N6" s="7"/>
      <c r="O6" s="14">
        <f t="shared" ref="O6" si="3">P5</f>
        <v>0</v>
      </c>
      <c r="P6" s="15"/>
      <c r="Q6" s="16"/>
      <c r="R6" s="16"/>
      <c r="S6" s="16"/>
      <c r="T6" s="16"/>
      <c r="U6" s="14"/>
      <c r="V6" s="17"/>
      <c r="W6" s="17"/>
      <c r="X6" s="16"/>
      <c r="Y6" s="16"/>
      <c r="Z6" s="16"/>
      <c r="AA6" s="16"/>
      <c r="AB6" s="18">
        <f t="shared" si="0"/>
        <v>0</v>
      </c>
      <c r="AC6" s="17">
        <f t="shared" si="2"/>
        <v>0</v>
      </c>
    </row>
    <row r="7" spans="1:29" ht="15" customHeight="1" thickBot="1" x14ac:dyDescent="0.3">
      <c r="A7" s="41"/>
      <c r="B7" s="7">
        <v>1212</v>
      </c>
      <c r="C7" s="49">
        <v>43201</v>
      </c>
      <c r="D7" s="42">
        <v>0.10416666666666667</v>
      </c>
      <c r="E7" s="7" t="s">
        <v>33</v>
      </c>
      <c r="F7" s="7"/>
      <c r="G7" s="7"/>
      <c r="H7" s="7"/>
      <c r="I7" s="43"/>
      <c r="J7" s="43">
        <v>1</v>
      </c>
      <c r="K7" s="44"/>
      <c r="L7" s="45"/>
      <c r="M7" s="7"/>
      <c r="N7" s="7"/>
      <c r="O7" s="7" t="e">
        <f>Y7+#REF!+#REF!+#REF!</f>
        <v>#REF!</v>
      </c>
      <c r="P7" s="7"/>
      <c r="Q7" s="7"/>
      <c r="R7" s="7"/>
      <c r="S7" s="7"/>
      <c r="T7" s="7"/>
      <c r="U7" s="7"/>
      <c r="V7" s="13"/>
      <c r="W7" s="13"/>
      <c r="X7" s="7"/>
      <c r="Y7" s="7"/>
      <c r="Z7" s="7"/>
      <c r="AA7" s="7"/>
      <c r="AB7" s="30">
        <f t="shared" si="0"/>
        <v>0</v>
      </c>
      <c r="AC7" s="13"/>
    </row>
    <row r="8" spans="1:29" ht="15" customHeight="1" thickBot="1" x14ac:dyDescent="0.3">
      <c r="A8" s="41"/>
      <c r="B8" s="14">
        <v>1212</v>
      </c>
      <c r="C8" s="50">
        <v>43201</v>
      </c>
      <c r="D8" s="46">
        <v>0.10416666666666667</v>
      </c>
      <c r="E8" s="14" t="s">
        <v>32</v>
      </c>
      <c r="F8" s="14"/>
      <c r="G8" s="14"/>
      <c r="H8" s="14"/>
      <c r="I8" s="15"/>
      <c r="J8" s="15">
        <v>1</v>
      </c>
      <c r="K8" s="47"/>
      <c r="L8" s="48"/>
      <c r="M8" s="14"/>
      <c r="N8" s="7"/>
      <c r="O8" s="14">
        <f t="shared" ref="O8" si="4">P7</f>
        <v>0</v>
      </c>
      <c r="P8" s="15"/>
      <c r="Q8" s="16"/>
      <c r="R8" s="16"/>
      <c r="S8" s="16"/>
      <c r="T8" s="16"/>
      <c r="U8" s="14"/>
      <c r="V8" s="17"/>
      <c r="W8" s="17"/>
      <c r="X8" s="16"/>
      <c r="Y8" s="16"/>
      <c r="Z8" s="16"/>
      <c r="AA8" s="16"/>
      <c r="AB8" s="18">
        <f t="shared" si="0"/>
        <v>0</v>
      </c>
      <c r="AC8" s="17">
        <f t="shared" si="2"/>
        <v>0</v>
      </c>
    </row>
    <row r="9" spans="1:29" ht="15" customHeight="1" thickBot="1" x14ac:dyDescent="0.3">
      <c r="A9" s="41"/>
      <c r="B9" s="7">
        <v>1213</v>
      </c>
      <c r="C9" s="49">
        <v>43201</v>
      </c>
      <c r="D9" s="42">
        <v>0.125</v>
      </c>
      <c r="E9" s="7" t="s">
        <v>31</v>
      </c>
      <c r="F9" s="7"/>
      <c r="G9" s="7"/>
      <c r="H9" s="7"/>
      <c r="I9" s="43"/>
      <c r="J9" s="43">
        <v>2</v>
      </c>
      <c r="K9" s="44"/>
      <c r="L9" s="45"/>
      <c r="M9" s="7"/>
      <c r="N9" s="7"/>
      <c r="O9" s="7" t="e">
        <f>Y9+#REF!+#REF!+#REF!</f>
        <v>#REF!</v>
      </c>
      <c r="P9" s="7"/>
      <c r="Q9" s="7"/>
      <c r="R9" s="7"/>
      <c r="S9" s="7"/>
      <c r="T9" s="7"/>
      <c r="U9" s="7"/>
      <c r="V9" s="13"/>
      <c r="W9" s="13"/>
      <c r="X9" s="7"/>
      <c r="Y9" s="7"/>
      <c r="Z9" s="7"/>
      <c r="AA9" s="7"/>
      <c r="AB9" s="30">
        <f t="shared" si="0"/>
        <v>0</v>
      </c>
      <c r="AC9" s="13"/>
    </row>
    <row r="10" spans="1:29" ht="15" customHeight="1" thickBot="1" x14ac:dyDescent="0.3">
      <c r="A10" s="41"/>
      <c r="B10" s="14">
        <v>1213</v>
      </c>
      <c r="C10" s="50">
        <v>43201</v>
      </c>
      <c r="D10" s="46">
        <v>0.125</v>
      </c>
      <c r="E10" s="14" t="s">
        <v>34</v>
      </c>
      <c r="F10" s="14"/>
      <c r="G10" s="14"/>
      <c r="H10" s="14"/>
      <c r="I10" s="15"/>
      <c r="J10" s="15">
        <v>1</v>
      </c>
      <c r="K10" s="47"/>
      <c r="L10" s="48"/>
      <c r="M10" s="14"/>
      <c r="N10" s="7"/>
      <c r="O10" s="14">
        <f t="shared" ref="O10" si="5">P9</f>
        <v>0</v>
      </c>
      <c r="P10" s="15"/>
      <c r="Q10" s="16"/>
      <c r="R10" s="16"/>
      <c r="S10" s="16"/>
      <c r="T10" s="16"/>
      <c r="U10" s="14"/>
      <c r="V10" s="17"/>
      <c r="W10" s="17"/>
      <c r="X10" s="16"/>
      <c r="Y10" s="16"/>
      <c r="Z10" s="16"/>
      <c r="AA10" s="16"/>
      <c r="AB10" s="18">
        <f t="shared" si="0"/>
        <v>0</v>
      </c>
      <c r="AC10" s="17">
        <f t="shared" si="2"/>
        <v>0</v>
      </c>
    </row>
    <row r="11" spans="1:29" ht="15" customHeight="1" thickBot="1" x14ac:dyDescent="0.3">
      <c r="A11" s="41"/>
      <c r="B11" s="7">
        <v>1214</v>
      </c>
      <c r="C11" s="49">
        <v>43201</v>
      </c>
      <c r="D11" s="42">
        <v>0.14583333333333334</v>
      </c>
      <c r="E11" s="7" t="s">
        <v>33</v>
      </c>
      <c r="F11" s="7"/>
      <c r="G11" s="7"/>
      <c r="H11" s="7"/>
      <c r="I11" s="43"/>
      <c r="J11" s="43">
        <v>2</v>
      </c>
      <c r="K11" s="44"/>
      <c r="L11" s="45"/>
      <c r="M11" s="7"/>
      <c r="N11" s="7"/>
      <c r="O11" s="7" t="e">
        <f>Y11+#REF!+#REF!+#REF!</f>
        <v>#REF!</v>
      </c>
      <c r="P11" s="7"/>
      <c r="Q11" s="7"/>
      <c r="R11" s="7"/>
      <c r="S11" s="7"/>
      <c r="T11" s="7"/>
      <c r="U11" s="7"/>
      <c r="V11" s="13"/>
      <c r="W11" s="13"/>
      <c r="X11" s="7"/>
      <c r="Y11" s="7"/>
      <c r="Z11" s="7"/>
      <c r="AA11" s="7"/>
      <c r="AB11" s="30">
        <f t="shared" si="0"/>
        <v>0</v>
      </c>
      <c r="AC11" s="13"/>
    </row>
    <row r="12" spans="1:29" ht="15" customHeight="1" thickBot="1" x14ac:dyDescent="0.3">
      <c r="A12" s="41"/>
      <c r="B12" s="14">
        <v>1214</v>
      </c>
      <c r="C12" s="50">
        <v>43201</v>
      </c>
      <c r="D12" s="46">
        <v>0.14583333333333334</v>
      </c>
      <c r="E12" s="14" t="s">
        <v>31</v>
      </c>
      <c r="F12" s="14"/>
      <c r="G12" s="14"/>
      <c r="H12" s="14"/>
      <c r="I12" s="15"/>
      <c r="J12" s="15">
        <v>1</v>
      </c>
      <c r="K12" s="47"/>
      <c r="L12" s="48"/>
      <c r="M12" s="14"/>
      <c r="N12" s="7"/>
      <c r="O12" s="14">
        <f t="shared" ref="O12" si="6">P11</f>
        <v>0</v>
      </c>
      <c r="P12" s="15"/>
      <c r="Q12" s="16"/>
      <c r="R12" s="16"/>
      <c r="S12" s="16"/>
      <c r="T12" s="16"/>
      <c r="U12" s="14"/>
      <c r="V12" s="17"/>
      <c r="W12" s="17"/>
      <c r="X12" s="16"/>
      <c r="Y12" s="16"/>
      <c r="Z12" s="16"/>
      <c r="AA12" s="16"/>
      <c r="AB12" s="18">
        <f t="shared" si="0"/>
        <v>0</v>
      </c>
      <c r="AC12" s="17">
        <f t="shared" si="2"/>
        <v>0</v>
      </c>
    </row>
    <row r="13" spans="1:29" ht="15" customHeight="1" thickBot="1" x14ac:dyDescent="0.3">
      <c r="A13" s="41"/>
      <c r="B13" s="7">
        <v>1215</v>
      </c>
      <c r="C13" s="49">
        <v>43201</v>
      </c>
      <c r="D13" s="42">
        <v>0.16666666666666666</v>
      </c>
      <c r="E13" s="7" t="s">
        <v>32</v>
      </c>
      <c r="F13" s="7"/>
      <c r="G13" s="7"/>
      <c r="H13" s="7"/>
      <c r="I13" s="43"/>
      <c r="J13" s="43">
        <v>2</v>
      </c>
      <c r="K13" s="44"/>
      <c r="L13" s="45"/>
      <c r="M13" s="7"/>
      <c r="N13" s="7"/>
      <c r="O13" s="7" t="e">
        <f>Y13+#REF!+#REF!+#REF!</f>
        <v>#REF!</v>
      </c>
      <c r="P13" s="7"/>
      <c r="Q13" s="7"/>
      <c r="R13" s="7"/>
      <c r="S13" s="7"/>
      <c r="T13" s="7"/>
      <c r="U13" s="7"/>
      <c r="V13" s="13"/>
      <c r="W13" s="13"/>
      <c r="X13" s="7"/>
      <c r="Y13" s="7"/>
      <c r="Z13" s="7"/>
      <c r="AA13" s="7"/>
      <c r="AB13" s="30">
        <f t="shared" si="0"/>
        <v>0</v>
      </c>
      <c r="AC13" s="13"/>
    </row>
    <row r="14" spans="1:29" ht="15" customHeight="1" thickBot="1" x14ac:dyDescent="0.3">
      <c r="A14" s="41"/>
      <c r="B14" s="14">
        <v>1215</v>
      </c>
      <c r="C14" s="50">
        <v>43201</v>
      </c>
      <c r="D14" s="46">
        <v>0.16666666666666666</v>
      </c>
      <c r="E14" s="14" t="s">
        <v>32</v>
      </c>
      <c r="F14" s="14"/>
      <c r="G14" s="14"/>
      <c r="H14" s="14"/>
      <c r="I14" s="15"/>
      <c r="J14" s="15">
        <v>1</v>
      </c>
      <c r="K14" s="47"/>
      <c r="L14" s="48"/>
      <c r="M14" s="14"/>
      <c r="N14" s="7"/>
      <c r="O14" s="14">
        <f t="shared" ref="O14" si="7">P13</f>
        <v>0</v>
      </c>
      <c r="P14" s="15"/>
      <c r="Q14" s="16"/>
      <c r="R14" s="16"/>
      <c r="S14" s="16"/>
      <c r="T14" s="16"/>
      <c r="U14" s="14"/>
      <c r="V14" s="17"/>
      <c r="W14" s="17"/>
      <c r="X14" s="16"/>
      <c r="Y14" s="16"/>
      <c r="Z14" s="16"/>
      <c r="AA14" s="16"/>
      <c r="AB14" s="18">
        <f t="shared" si="0"/>
        <v>0</v>
      </c>
      <c r="AC14" s="17">
        <f t="shared" si="2"/>
        <v>0</v>
      </c>
    </row>
    <row r="15" spans="1:29" ht="15" customHeight="1" thickBot="1" x14ac:dyDescent="0.3">
      <c r="A15" s="41"/>
      <c r="B15" s="7">
        <v>1216</v>
      </c>
      <c r="C15" s="49">
        <v>43201</v>
      </c>
      <c r="D15" s="42">
        <v>0.22916666666666666</v>
      </c>
      <c r="E15" s="7" t="s">
        <v>33</v>
      </c>
      <c r="F15" s="7"/>
      <c r="G15" s="7"/>
      <c r="H15" s="7"/>
      <c r="I15" s="43"/>
      <c r="J15" s="43">
        <v>2</v>
      </c>
      <c r="K15" s="44"/>
      <c r="L15" s="45"/>
      <c r="M15" s="7"/>
      <c r="N15" s="7"/>
      <c r="O15" s="7" t="e">
        <f>Y15+#REF!+#REF!+#REF!</f>
        <v>#REF!</v>
      </c>
      <c r="P15" s="7"/>
      <c r="Q15" s="7"/>
      <c r="R15" s="7"/>
      <c r="S15" s="7"/>
      <c r="T15" s="7"/>
      <c r="U15" s="7"/>
      <c r="V15" s="13"/>
      <c r="W15" s="13"/>
      <c r="X15" s="7"/>
      <c r="Y15" s="7"/>
      <c r="Z15" s="7"/>
      <c r="AA15" s="7"/>
      <c r="AB15" s="30">
        <f t="shared" si="0"/>
        <v>0</v>
      </c>
      <c r="AC15" s="13"/>
    </row>
    <row r="16" spans="1:29" ht="15" customHeight="1" thickBot="1" x14ac:dyDescent="0.3">
      <c r="A16" s="41"/>
      <c r="B16" s="14">
        <v>1216</v>
      </c>
      <c r="C16" s="50">
        <v>43201</v>
      </c>
      <c r="D16" s="46">
        <v>0.22916666666666666</v>
      </c>
      <c r="E16" s="14" t="s">
        <v>34</v>
      </c>
      <c r="F16" s="14"/>
      <c r="G16" s="14"/>
      <c r="H16" s="14"/>
      <c r="I16" s="15"/>
      <c r="J16" s="15">
        <v>1</v>
      </c>
      <c r="K16" s="47"/>
      <c r="L16" s="48"/>
      <c r="M16" s="14"/>
      <c r="N16" s="7"/>
      <c r="O16" s="14">
        <f t="shared" ref="O16" si="8">P15</f>
        <v>0</v>
      </c>
      <c r="P16" s="15"/>
      <c r="Q16" s="16"/>
      <c r="R16" s="16"/>
      <c r="S16" s="16"/>
      <c r="T16" s="16"/>
      <c r="U16" s="14"/>
      <c r="V16" s="17"/>
      <c r="W16" s="17"/>
      <c r="X16" s="16"/>
      <c r="Y16" s="16"/>
      <c r="Z16" s="16"/>
      <c r="AA16" s="16"/>
      <c r="AB16" s="18">
        <f t="shared" si="0"/>
        <v>0</v>
      </c>
      <c r="AC16" s="17">
        <f t="shared" si="2"/>
        <v>0</v>
      </c>
    </row>
    <row r="17" spans="1:29" ht="15" customHeight="1" thickBot="1" x14ac:dyDescent="0.3">
      <c r="A17" s="41"/>
      <c r="B17" s="7">
        <v>1217</v>
      </c>
      <c r="C17" s="49">
        <v>43202</v>
      </c>
      <c r="D17" s="42">
        <v>0.125</v>
      </c>
      <c r="E17" s="7" t="s">
        <v>34</v>
      </c>
      <c r="F17" s="7"/>
      <c r="G17" s="7"/>
      <c r="H17" s="7"/>
      <c r="I17" s="43"/>
      <c r="J17" s="43">
        <v>2</v>
      </c>
      <c r="K17" s="44"/>
      <c r="L17" s="45"/>
      <c r="M17" s="7"/>
      <c r="N17" s="7"/>
      <c r="O17" s="7" t="e">
        <f>Y17+#REF!+#REF!+#REF!</f>
        <v>#REF!</v>
      </c>
      <c r="P17" s="7"/>
      <c r="Q17" s="7"/>
      <c r="R17" s="7"/>
      <c r="S17" s="7"/>
      <c r="T17" s="7"/>
      <c r="U17" s="7"/>
      <c r="V17" s="13"/>
      <c r="W17" s="13"/>
      <c r="X17" s="7"/>
      <c r="Y17" s="7"/>
      <c r="Z17" s="7"/>
      <c r="AA17" s="7"/>
      <c r="AB17" s="30">
        <f t="shared" si="0"/>
        <v>0</v>
      </c>
      <c r="AC17" s="13"/>
    </row>
    <row r="18" spans="1:29" ht="15" customHeight="1" thickBot="1" x14ac:dyDescent="0.3">
      <c r="A18" s="41"/>
      <c r="B18" s="14">
        <v>1217</v>
      </c>
      <c r="C18" s="50">
        <v>43202</v>
      </c>
      <c r="D18" s="46">
        <v>0.125</v>
      </c>
      <c r="E18" s="14" t="s">
        <v>32</v>
      </c>
      <c r="F18" s="14"/>
      <c r="G18" s="14"/>
      <c r="H18" s="14"/>
      <c r="I18" s="15"/>
      <c r="J18" s="15">
        <v>2</v>
      </c>
      <c r="K18" s="47"/>
      <c r="L18" s="48"/>
      <c r="M18" s="14"/>
      <c r="N18" s="7"/>
      <c r="O18" s="14">
        <f t="shared" ref="O18" si="9">P17</f>
        <v>0</v>
      </c>
      <c r="P18" s="15"/>
      <c r="Q18" s="16"/>
      <c r="R18" s="16"/>
      <c r="S18" s="16"/>
      <c r="T18" s="16"/>
      <c r="U18" s="14"/>
      <c r="V18" s="17"/>
      <c r="W18" s="17"/>
      <c r="X18" s="16"/>
      <c r="Y18" s="16"/>
      <c r="Z18" s="16"/>
      <c r="AA18" s="16"/>
      <c r="AB18" s="18">
        <f t="shared" si="0"/>
        <v>0</v>
      </c>
      <c r="AC18" s="17">
        <f t="shared" ref="AC18:AC34" si="10">-AC17</f>
        <v>0</v>
      </c>
    </row>
    <row r="19" spans="1:29" ht="15" customHeight="1" thickBot="1" x14ac:dyDescent="0.3">
      <c r="A19" s="41"/>
      <c r="B19" s="7">
        <v>1218</v>
      </c>
      <c r="C19" s="49">
        <v>43202</v>
      </c>
      <c r="D19" s="42">
        <v>0.125</v>
      </c>
      <c r="E19" s="7" t="s">
        <v>33</v>
      </c>
      <c r="F19" s="7"/>
      <c r="G19" s="7"/>
      <c r="H19" s="7"/>
      <c r="I19" s="43"/>
      <c r="J19" s="43">
        <v>1</v>
      </c>
      <c r="K19" s="44"/>
      <c r="L19" s="45"/>
      <c r="M19" s="7"/>
      <c r="N19" s="7"/>
      <c r="O19" s="7" t="e">
        <f>Y19+#REF!+#REF!+#REF!</f>
        <v>#REF!</v>
      </c>
      <c r="P19" s="7"/>
      <c r="Q19" s="7"/>
      <c r="R19" s="7"/>
      <c r="S19" s="7"/>
      <c r="T19" s="7"/>
      <c r="U19" s="7"/>
      <c r="V19" s="13"/>
      <c r="W19" s="13"/>
      <c r="X19" s="7"/>
      <c r="Y19" s="7"/>
      <c r="Z19" s="7"/>
      <c r="AA19" s="7"/>
      <c r="AB19" s="30">
        <f t="shared" si="0"/>
        <v>0</v>
      </c>
      <c r="AC19" s="13"/>
    </row>
    <row r="20" spans="1:29" ht="15" customHeight="1" thickBot="1" x14ac:dyDescent="0.3">
      <c r="A20" s="41"/>
      <c r="B20" s="14">
        <v>1218</v>
      </c>
      <c r="C20" s="50">
        <v>43202</v>
      </c>
      <c r="D20" s="46">
        <v>0.125</v>
      </c>
      <c r="E20" s="14" t="s">
        <v>31</v>
      </c>
      <c r="F20" s="14"/>
      <c r="G20" s="14"/>
      <c r="H20" s="14"/>
      <c r="I20" s="15"/>
      <c r="J20" s="15">
        <v>1</v>
      </c>
      <c r="K20" s="47"/>
      <c r="L20" s="48"/>
      <c r="M20" s="14"/>
      <c r="N20" s="7"/>
      <c r="O20" s="14">
        <f t="shared" ref="O20" si="11">P19</f>
        <v>0</v>
      </c>
      <c r="P20" s="15"/>
      <c r="Q20" s="16"/>
      <c r="R20" s="16"/>
      <c r="S20" s="16"/>
      <c r="T20" s="16"/>
      <c r="U20" s="14"/>
      <c r="V20" s="17"/>
      <c r="W20" s="17"/>
      <c r="X20" s="16"/>
      <c r="Y20" s="16"/>
      <c r="Z20" s="16"/>
      <c r="AA20" s="16"/>
      <c r="AB20" s="18">
        <f t="shared" si="0"/>
        <v>0</v>
      </c>
      <c r="AC20" s="17">
        <f t="shared" si="10"/>
        <v>0</v>
      </c>
    </row>
    <row r="21" spans="1:29" ht="15" customHeight="1" thickBot="1" x14ac:dyDescent="0.3">
      <c r="A21" s="41"/>
      <c r="B21" s="7">
        <v>1219</v>
      </c>
      <c r="C21" s="49">
        <v>43202</v>
      </c>
      <c r="D21" s="42">
        <v>0.125</v>
      </c>
      <c r="E21" s="7" t="s">
        <v>31</v>
      </c>
      <c r="F21" s="7"/>
      <c r="G21" s="7"/>
      <c r="H21" s="7"/>
      <c r="I21" s="43"/>
      <c r="J21" s="43">
        <v>1</v>
      </c>
      <c r="K21" s="44"/>
      <c r="L21" s="45"/>
      <c r="M21" s="7"/>
      <c r="N21" s="7"/>
      <c r="O21" s="7" t="e">
        <f>Y21+#REF!+#REF!+#REF!</f>
        <v>#REF!</v>
      </c>
      <c r="P21" s="7"/>
      <c r="Q21" s="7"/>
      <c r="R21" s="7"/>
      <c r="S21" s="7"/>
      <c r="T21" s="7"/>
      <c r="U21" s="7"/>
      <c r="V21" s="13"/>
      <c r="W21" s="13"/>
      <c r="X21" s="7"/>
      <c r="Y21" s="7"/>
      <c r="Z21" s="7"/>
      <c r="AA21" s="7"/>
      <c r="AB21" s="30">
        <f t="shared" si="0"/>
        <v>0</v>
      </c>
      <c r="AC21" s="13"/>
    </row>
    <row r="22" spans="1:29" ht="15" customHeight="1" thickBot="1" x14ac:dyDescent="0.3">
      <c r="A22" s="41"/>
      <c r="B22" s="14">
        <v>1219</v>
      </c>
      <c r="C22" s="50">
        <v>43202</v>
      </c>
      <c r="D22" s="46">
        <v>0.125</v>
      </c>
      <c r="E22" s="14" t="s">
        <v>33</v>
      </c>
      <c r="F22" s="14"/>
      <c r="G22" s="14"/>
      <c r="H22" s="14"/>
      <c r="I22" s="15"/>
      <c r="J22" s="15">
        <v>2</v>
      </c>
      <c r="K22" s="47"/>
      <c r="L22" s="48"/>
      <c r="M22" s="14"/>
      <c r="N22" s="7"/>
      <c r="O22" s="14">
        <f t="shared" ref="O22" si="12">P21</f>
        <v>0</v>
      </c>
      <c r="P22" s="15"/>
      <c r="Q22" s="16"/>
      <c r="R22" s="16"/>
      <c r="S22" s="16"/>
      <c r="T22" s="16"/>
      <c r="U22" s="14"/>
      <c r="V22" s="17"/>
      <c r="W22" s="17"/>
      <c r="X22" s="16"/>
      <c r="Y22" s="16"/>
      <c r="Z22" s="16"/>
      <c r="AA22" s="16"/>
      <c r="AB22" s="18">
        <f t="shared" si="0"/>
        <v>0</v>
      </c>
      <c r="AC22" s="17">
        <f t="shared" si="10"/>
        <v>0</v>
      </c>
    </row>
    <row r="23" spans="1:29" ht="15" customHeight="1" thickBot="1" x14ac:dyDescent="0.3">
      <c r="A23" s="41"/>
      <c r="B23" s="7">
        <v>1220</v>
      </c>
      <c r="C23" s="49">
        <v>43202</v>
      </c>
      <c r="D23" s="42">
        <v>0.125</v>
      </c>
      <c r="E23" s="7" t="s">
        <v>34</v>
      </c>
      <c r="F23" s="7"/>
      <c r="G23" s="7"/>
      <c r="H23" s="7"/>
      <c r="I23" s="43"/>
      <c r="J23" s="43">
        <v>1</v>
      </c>
      <c r="K23" s="44"/>
      <c r="L23" s="45"/>
      <c r="M23" s="7"/>
      <c r="N23" s="7"/>
      <c r="O23" s="7" t="e">
        <f>Y23+#REF!+#REF!+#REF!</f>
        <v>#REF!</v>
      </c>
      <c r="P23" s="7"/>
      <c r="Q23" s="7"/>
      <c r="R23" s="7"/>
      <c r="S23" s="7"/>
      <c r="T23" s="7"/>
      <c r="U23" s="7"/>
      <c r="V23" s="13"/>
      <c r="W23" s="13"/>
      <c r="X23" s="7"/>
      <c r="Y23" s="7"/>
      <c r="Z23" s="7"/>
      <c r="AA23" s="7"/>
      <c r="AB23" s="30">
        <f t="shared" si="0"/>
        <v>0</v>
      </c>
      <c r="AC23" s="13"/>
    </row>
    <row r="24" spans="1:29" ht="15" customHeight="1" thickBot="1" x14ac:dyDescent="0.3">
      <c r="A24" s="41"/>
      <c r="B24" s="14">
        <v>1220</v>
      </c>
      <c r="C24" s="50">
        <v>43202</v>
      </c>
      <c r="D24" s="46">
        <v>0.125</v>
      </c>
      <c r="E24" s="14" t="s">
        <v>32</v>
      </c>
      <c r="F24" s="14"/>
      <c r="G24" s="14"/>
      <c r="H24" s="14"/>
      <c r="I24" s="15"/>
      <c r="J24" s="15">
        <v>2</v>
      </c>
      <c r="K24" s="47"/>
      <c r="L24" s="48"/>
      <c r="M24" s="14"/>
      <c r="N24" s="7"/>
      <c r="O24" s="14">
        <f t="shared" ref="O24" si="13">P23</f>
        <v>0</v>
      </c>
      <c r="P24" s="15"/>
      <c r="Q24" s="16"/>
      <c r="R24" s="16"/>
      <c r="S24" s="16"/>
      <c r="T24" s="16"/>
      <c r="U24" s="14"/>
      <c r="V24" s="17"/>
      <c r="W24" s="17"/>
      <c r="X24" s="16"/>
      <c r="Y24" s="16"/>
      <c r="Z24" s="16"/>
      <c r="AA24" s="16"/>
      <c r="AB24" s="18">
        <f t="shared" si="0"/>
        <v>0</v>
      </c>
      <c r="AC24" s="17">
        <f t="shared" si="10"/>
        <v>0</v>
      </c>
    </row>
    <row r="25" spans="1:29" ht="15" customHeight="1" thickBot="1" x14ac:dyDescent="0.3">
      <c r="A25" s="41"/>
      <c r="B25" s="7">
        <v>1221</v>
      </c>
      <c r="C25" s="49">
        <v>43202</v>
      </c>
      <c r="D25" s="42">
        <v>0.125</v>
      </c>
      <c r="E25" s="7" t="s">
        <v>33</v>
      </c>
      <c r="F25" s="7"/>
      <c r="G25" s="7"/>
      <c r="H25" s="7"/>
      <c r="I25" s="43"/>
      <c r="J25" s="43">
        <v>1</v>
      </c>
      <c r="K25" s="44"/>
      <c r="L25" s="45"/>
      <c r="M25" s="7"/>
      <c r="N25" s="7"/>
      <c r="O25" s="7" t="e">
        <f>Y25+#REF!+#REF!+#REF!</f>
        <v>#REF!</v>
      </c>
      <c r="P25" s="7"/>
      <c r="Q25" s="7"/>
      <c r="R25" s="7"/>
      <c r="S25" s="7"/>
      <c r="T25" s="7"/>
      <c r="U25" s="7"/>
      <c r="V25" s="13"/>
      <c r="W25" s="13"/>
      <c r="X25" s="7"/>
      <c r="Y25" s="7"/>
      <c r="Z25" s="7"/>
      <c r="AA25" s="7"/>
      <c r="AB25" s="30">
        <f t="shared" si="0"/>
        <v>0</v>
      </c>
      <c r="AC25" s="13"/>
    </row>
    <row r="26" spans="1:29" ht="15" customHeight="1" thickBot="1" x14ac:dyDescent="0.3">
      <c r="A26" s="41"/>
      <c r="B26" s="14">
        <v>1221</v>
      </c>
      <c r="C26" s="50">
        <v>43202</v>
      </c>
      <c r="D26" s="46">
        <v>0.125</v>
      </c>
      <c r="E26" s="14" t="s">
        <v>31</v>
      </c>
      <c r="F26" s="14"/>
      <c r="G26" s="14"/>
      <c r="H26" s="14"/>
      <c r="I26" s="15"/>
      <c r="J26" s="15">
        <v>1</v>
      </c>
      <c r="K26" s="47"/>
      <c r="L26" s="48"/>
      <c r="M26" s="14"/>
      <c r="N26" s="7"/>
      <c r="O26" s="14">
        <f t="shared" ref="O26" si="14">P25</f>
        <v>0</v>
      </c>
      <c r="P26" s="15"/>
      <c r="Q26" s="16"/>
      <c r="R26" s="16"/>
      <c r="S26" s="16"/>
      <c r="T26" s="16"/>
      <c r="U26" s="14"/>
      <c r="V26" s="17"/>
      <c r="W26" s="17"/>
      <c r="X26" s="16"/>
      <c r="Y26" s="16"/>
      <c r="Z26" s="16"/>
      <c r="AA26" s="16"/>
      <c r="AB26" s="18">
        <f t="shared" si="0"/>
        <v>0</v>
      </c>
      <c r="AC26" s="17">
        <f t="shared" si="10"/>
        <v>0</v>
      </c>
    </row>
    <row r="27" spans="1:29" ht="15" customHeight="1" thickBot="1" x14ac:dyDescent="0.3">
      <c r="A27" s="41"/>
      <c r="B27" s="7">
        <v>1222</v>
      </c>
      <c r="C27" s="49">
        <v>43202</v>
      </c>
      <c r="D27" s="42">
        <v>0.125</v>
      </c>
      <c r="E27" s="7" t="s">
        <v>34</v>
      </c>
      <c r="F27" s="7"/>
      <c r="G27" s="7"/>
      <c r="H27" s="7"/>
      <c r="I27" s="43"/>
      <c r="J27" s="43">
        <v>2</v>
      </c>
      <c r="K27" s="44"/>
      <c r="L27" s="45"/>
      <c r="M27" s="7"/>
      <c r="N27" s="7"/>
      <c r="O27" s="7" t="e">
        <f>Y27+#REF!+#REF!+#REF!</f>
        <v>#REF!</v>
      </c>
      <c r="P27" s="7"/>
      <c r="Q27" s="7"/>
      <c r="R27" s="7"/>
      <c r="S27" s="7"/>
      <c r="T27" s="7"/>
      <c r="U27" s="7"/>
      <c r="V27" s="13"/>
      <c r="W27" s="13"/>
      <c r="X27" s="7"/>
      <c r="Y27" s="7"/>
      <c r="Z27" s="7"/>
      <c r="AA27" s="7"/>
      <c r="AB27" s="30">
        <f t="shared" si="0"/>
        <v>0</v>
      </c>
      <c r="AC27" s="13"/>
    </row>
    <row r="28" spans="1:29" ht="15" customHeight="1" thickBot="1" x14ac:dyDescent="0.3">
      <c r="A28" s="41"/>
      <c r="B28" s="14">
        <v>1222</v>
      </c>
      <c r="C28" s="50">
        <v>43202</v>
      </c>
      <c r="D28" s="46">
        <v>0.125</v>
      </c>
      <c r="E28" s="14" t="s">
        <v>34</v>
      </c>
      <c r="F28" s="14"/>
      <c r="G28" s="14"/>
      <c r="H28" s="14"/>
      <c r="I28" s="15"/>
      <c r="J28" s="15">
        <v>2</v>
      </c>
      <c r="K28" s="47"/>
      <c r="L28" s="48"/>
      <c r="M28" s="14"/>
      <c r="N28" s="7"/>
      <c r="O28" s="14">
        <f t="shared" ref="O28" si="15">P27</f>
        <v>0</v>
      </c>
      <c r="P28" s="15"/>
      <c r="Q28" s="16"/>
      <c r="R28" s="16"/>
      <c r="S28" s="16"/>
      <c r="T28" s="16"/>
      <c r="U28" s="14"/>
      <c r="V28" s="17"/>
      <c r="W28" s="17"/>
      <c r="X28" s="16"/>
      <c r="Y28" s="16"/>
      <c r="Z28" s="16"/>
      <c r="AA28" s="16"/>
      <c r="AB28" s="18">
        <f t="shared" si="0"/>
        <v>0</v>
      </c>
      <c r="AC28" s="17">
        <f t="shared" si="10"/>
        <v>0</v>
      </c>
    </row>
    <row r="29" spans="1:29" ht="15" customHeight="1" thickBot="1" x14ac:dyDescent="0.3">
      <c r="A29" s="41"/>
      <c r="B29" s="7">
        <v>1223</v>
      </c>
      <c r="C29" s="49">
        <v>43202</v>
      </c>
      <c r="D29" s="42">
        <v>0.125</v>
      </c>
      <c r="E29" s="7" t="s">
        <v>32</v>
      </c>
      <c r="F29" s="7"/>
      <c r="G29" s="7"/>
      <c r="H29" s="7"/>
      <c r="I29" s="43"/>
      <c r="J29" s="43">
        <v>1</v>
      </c>
      <c r="K29" s="44"/>
      <c r="L29" s="45"/>
      <c r="M29" s="7"/>
      <c r="N29" s="7"/>
      <c r="O29" s="7" t="e">
        <f>Y29+#REF!+#REF!+#REF!</f>
        <v>#REF!</v>
      </c>
      <c r="P29" s="7"/>
      <c r="Q29" s="7"/>
      <c r="R29" s="7"/>
      <c r="S29" s="7"/>
      <c r="T29" s="7"/>
      <c r="U29" s="7"/>
      <c r="V29" s="13"/>
      <c r="W29" s="13"/>
      <c r="X29" s="7"/>
      <c r="Y29" s="7"/>
      <c r="Z29" s="7"/>
      <c r="AA29" s="7"/>
      <c r="AB29" s="30">
        <f t="shared" si="0"/>
        <v>0</v>
      </c>
      <c r="AC29" s="13"/>
    </row>
    <row r="30" spans="1:29" ht="15" customHeight="1" thickBot="1" x14ac:dyDescent="0.3">
      <c r="A30" s="41"/>
      <c r="B30" s="14">
        <v>1223</v>
      </c>
      <c r="C30" s="50">
        <v>43202</v>
      </c>
      <c r="D30" s="46">
        <v>0.125</v>
      </c>
      <c r="E30" s="14" t="s">
        <v>33</v>
      </c>
      <c r="F30" s="14"/>
      <c r="G30" s="14"/>
      <c r="H30" s="14"/>
      <c r="I30" s="15"/>
      <c r="J30" s="15">
        <v>1</v>
      </c>
      <c r="K30" s="47"/>
      <c r="L30" s="48"/>
      <c r="M30" s="14"/>
      <c r="N30" s="7"/>
      <c r="O30" s="14">
        <f t="shared" ref="O30" si="16">P29</f>
        <v>0</v>
      </c>
      <c r="P30" s="15"/>
      <c r="Q30" s="16"/>
      <c r="R30" s="16"/>
      <c r="S30" s="16"/>
      <c r="T30" s="16"/>
      <c r="U30" s="14"/>
      <c r="V30" s="17"/>
      <c r="W30" s="17"/>
      <c r="X30" s="16"/>
      <c r="Y30" s="16"/>
      <c r="Z30" s="16"/>
      <c r="AA30" s="16"/>
      <c r="AB30" s="18">
        <f t="shared" si="0"/>
        <v>0</v>
      </c>
      <c r="AC30" s="17">
        <f t="shared" si="10"/>
        <v>0</v>
      </c>
    </row>
    <row r="31" spans="1:29" ht="15" customHeight="1" thickBot="1" x14ac:dyDescent="0.3">
      <c r="A31" s="41"/>
      <c r="B31" s="7">
        <v>1224</v>
      </c>
      <c r="C31" s="49">
        <v>43202</v>
      </c>
      <c r="D31" s="42">
        <v>0.125</v>
      </c>
      <c r="E31" s="7" t="s">
        <v>31</v>
      </c>
      <c r="F31" s="7"/>
      <c r="G31" s="7"/>
      <c r="H31" s="7"/>
      <c r="I31" s="43"/>
      <c r="J31" s="43">
        <v>2</v>
      </c>
      <c r="K31" s="44"/>
      <c r="L31" s="45"/>
      <c r="M31" s="7"/>
      <c r="N31" s="7"/>
      <c r="O31" s="7" t="e">
        <f>Y31+#REF!+#REF!+#REF!</f>
        <v>#REF!</v>
      </c>
      <c r="P31" s="7"/>
      <c r="Q31" s="7"/>
      <c r="R31" s="7"/>
      <c r="S31" s="7"/>
      <c r="T31" s="7"/>
      <c r="U31" s="7"/>
      <c r="V31" s="13"/>
      <c r="W31" s="13"/>
      <c r="X31" s="7"/>
      <c r="Y31" s="7"/>
      <c r="Z31" s="7"/>
      <c r="AA31" s="7"/>
      <c r="AB31" s="30">
        <f t="shared" si="0"/>
        <v>0</v>
      </c>
      <c r="AC31" s="13"/>
    </row>
    <row r="32" spans="1:29" ht="15" customHeight="1" thickBot="1" x14ac:dyDescent="0.3">
      <c r="A32" s="41"/>
      <c r="B32" s="14">
        <v>1224</v>
      </c>
      <c r="C32" s="50">
        <v>43202</v>
      </c>
      <c r="D32" s="46">
        <v>0.125</v>
      </c>
      <c r="E32" s="14" t="s">
        <v>33</v>
      </c>
      <c r="F32" s="14"/>
      <c r="G32" s="14"/>
      <c r="H32" s="14"/>
      <c r="I32" s="15"/>
      <c r="J32" s="15">
        <v>1</v>
      </c>
      <c r="K32" s="47"/>
      <c r="L32" s="48"/>
      <c r="M32" s="14"/>
      <c r="N32" s="7"/>
      <c r="O32" s="14">
        <f t="shared" ref="O32" si="17">P31</f>
        <v>0</v>
      </c>
      <c r="P32" s="15"/>
      <c r="Q32" s="16"/>
      <c r="R32" s="16"/>
      <c r="S32" s="16"/>
      <c r="T32" s="16"/>
      <c r="U32" s="14"/>
      <c r="V32" s="17"/>
      <c r="W32" s="17"/>
      <c r="X32" s="16"/>
      <c r="Y32" s="16"/>
      <c r="Z32" s="16"/>
      <c r="AA32" s="16"/>
      <c r="AB32" s="18">
        <f t="shared" si="0"/>
        <v>0</v>
      </c>
      <c r="AC32" s="17">
        <f t="shared" si="10"/>
        <v>0</v>
      </c>
    </row>
    <row r="33" spans="1:29" ht="15" customHeight="1" thickBot="1" x14ac:dyDescent="0.3">
      <c r="A33" s="41"/>
      <c r="B33" s="7">
        <v>1225</v>
      </c>
      <c r="C33" s="49">
        <v>43202</v>
      </c>
      <c r="D33" s="42">
        <v>0.125</v>
      </c>
      <c r="E33" s="7" t="s">
        <v>32</v>
      </c>
      <c r="F33" s="7"/>
      <c r="G33" s="7"/>
      <c r="H33" s="7"/>
      <c r="I33" s="43"/>
      <c r="J33" s="43">
        <v>2</v>
      </c>
      <c r="K33" s="44"/>
      <c r="L33" s="45"/>
      <c r="M33" s="7"/>
      <c r="N33" s="7"/>
      <c r="O33" s="7" t="e">
        <f>Y33+#REF!+#REF!+#REF!</f>
        <v>#REF!</v>
      </c>
      <c r="P33" s="7"/>
      <c r="Q33" s="7"/>
      <c r="R33" s="7"/>
      <c r="S33" s="7"/>
      <c r="T33" s="7"/>
      <c r="U33" s="7"/>
      <c r="V33" s="13"/>
      <c r="W33" s="13"/>
      <c r="X33" s="7"/>
      <c r="Y33" s="7"/>
      <c r="Z33" s="7"/>
      <c r="AA33" s="7"/>
      <c r="AB33" s="30">
        <f t="shared" si="0"/>
        <v>0</v>
      </c>
      <c r="AC33" s="13"/>
    </row>
    <row r="34" spans="1:29" ht="15" customHeight="1" thickBot="1" x14ac:dyDescent="0.3">
      <c r="A34" s="41"/>
      <c r="B34" s="14">
        <v>1225</v>
      </c>
      <c r="C34" s="50">
        <v>43202</v>
      </c>
      <c r="D34" s="46">
        <v>0.125</v>
      </c>
      <c r="E34" s="14" t="s">
        <v>34</v>
      </c>
      <c r="F34" s="14"/>
      <c r="G34" s="14"/>
      <c r="H34" s="14"/>
      <c r="I34" s="15"/>
      <c r="J34" s="15">
        <v>1</v>
      </c>
      <c r="K34" s="47"/>
      <c r="L34" s="48"/>
      <c r="M34" s="14"/>
      <c r="N34" s="7"/>
      <c r="O34" s="14">
        <f t="shared" ref="O34" si="18">P33</f>
        <v>0</v>
      </c>
      <c r="P34" s="15"/>
      <c r="Q34" s="16"/>
      <c r="R34" s="16"/>
      <c r="S34" s="16"/>
      <c r="T34" s="16"/>
      <c r="U34" s="14"/>
      <c r="V34" s="17"/>
      <c r="W34" s="17"/>
      <c r="X34" s="16"/>
      <c r="Y34" s="16"/>
      <c r="Z34" s="16"/>
      <c r="AA34" s="16"/>
      <c r="AB34" s="18">
        <f t="shared" si="0"/>
        <v>0</v>
      </c>
      <c r="AC34" s="17">
        <f t="shared" si="10"/>
        <v>0</v>
      </c>
    </row>
    <row r="35" spans="1:29" ht="15" customHeight="1" thickBot="1" x14ac:dyDescent="0.3">
      <c r="A35" s="41"/>
      <c r="B35" s="7">
        <v>1226</v>
      </c>
      <c r="C35" s="49">
        <v>43202</v>
      </c>
      <c r="D35" s="42">
        <v>0.22916666666666666</v>
      </c>
      <c r="E35" s="7" t="s">
        <v>33</v>
      </c>
      <c r="F35" s="7"/>
      <c r="G35" s="7"/>
      <c r="H35" s="7"/>
      <c r="I35" s="43"/>
      <c r="J35" s="43">
        <v>2</v>
      </c>
      <c r="K35" s="44"/>
      <c r="L35" s="45"/>
      <c r="M35" s="7"/>
      <c r="N35" s="7"/>
      <c r="O35" s="7" t="e">
        <f>Y35+#REF!+#REF!+#REF!</f>
        <v>#REF!</v>
      </c>
      <c r="P35" s="7"/>
      <c r="Q35" s="7"/>
      <c r="R35" s="7"/>
      <c r="S35" s="7"/>
      <c r="T35" s="7"/>
      <c r="U35" s="7"/>
      <c r="V35" s="13"/>
      <c r="W35" s="13"/>
      <c r="X35" s="7"/>
      <c r="Y35" s="7"/>
      <c r="Z35" s="7"/>
      <c r="AA35" s="7"/>
      <c r="AB35" s="30">
        <f t="shared" si="0"/>
        <v>0</v>
      </c>
      <c r="AC35" s="13"/>
    </row>
    <row r="36" spans="1:29" ht="15" customHeight="1" x14ac:dyDescent="0.25">
      <c r="A36" s="41"/>
      <c r="B36" s="14">
        <v>1226</v>
      </c>
      <c r="C36" s="50">
        <v>43202</v>
      </c>
      <c r="D36" s="46">
        <v>0.22916666666666666</v>
      </c>
      <c r="E36" s="14" t="s">
        <v>32</v>
      </c>
      <c r="F36" s="14"/>
      <c r="G36" s="14"/>
      <c r="H36" s="14"/>
      <c r="I36" s="15"/>
      <c r="J36" s="15">
        <v>1</v>
      </c>
      <c r="K36" s="47"/>
      <c r="L36" s="48"/>
      <c r="M36" s="14"/>
      <c r="N36" s="7"/>
      <c r="O36" s="14">
        <f t="shared" ref="O36" si="19">P35</f>
        <v>0</v>
      </c>
      <c r="P36" s="15"/>
      <c r="Q36" s="16"/>
      <c r="R36" s="16"/>
      <c r="S36" s="16"/>
      <c r="T36" s="16"/>
      <c r="U36" s="14"/>
      <c r="V36" s="17"/>
      <c r="W36" s="17"/>
      <c r="X36" s="16"/>
      <c r="Y36" s="16"/>
      <c r="Z36" s="16"/>
      <c r="AA36" s="16"/>
      <c r="AB36" s="18">
        <f t="shared" si="0"/>
        <v>0</v>
      </c>
      <c r="AC36" s="17">
        <f t="shared" ref="AC36" si="20">-AC35</f>
        <v>0</v>
      </c>
    </row>
    <row r="37" spans="1:29" ht="15" customHeight="1" x14ac:dyDescent="0.25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6"/>
      <c r="S37" s="36"/>
      <c r="T37" s="37"/>
      <c r="U37" s="36"/>
      <c r="V37" s="36"/>
      <c r="W37" s="38"/>
      <c r="X37" s="36"/>
      <c r="Y37" s="36"/>
      <c r="Z37" s="39"/>
      <c r="AA37" s="36"/>
      <c r="AB37" s="36">
        <f t="shared" si="0"/>
        <v>0</v>
      </c>
      <c r="AC37" s="38"/>
    </row>
    <row r="38" spans="1:29" ht="15" customHeight="1" x14ac:dyDescent="0.25">
      <c r="A38" s="8"/>
      <c r="C38" s="9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" customHeight="1" x14ac:dyDescent="0.25">
      <c r="A39" s="3"/>
      <c r="B39" s="40"/>
      <c r="C39" s="4"/>
      <c r="D39" s="4"/>
      <c r="E39" s="4"/>
      <c r="F39" s="4"/>
      <c r="G39" s="4"/>
      <c r="H39" s="4"/>
      <c r="I39" s="4"/>
      <c r="J39" s="4"/>
      <c r="K39" s="4"/>
      <c r="L39" s="5"/>
      <c r="M39" s="5"/>
      <c r="N39" s="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" customHeight="1" x14ac:dyDescent="0.25">
      <c r="A40" s="3"/>
      <c r="B40" s="12"/>
      <c r="C40" s="12"/>
      <c r="D40" s="12" t="e">
        <f>DATE(YEAR(C40),MONTH(C40),DAY(C40)-8*#REF! )</f>
        <v>#REF!</v>
      </c>
    </row>
    <row r="41" spans="1:29" ht="15" customHeight="1" thickBot="1" x14ac:dyDescent="0.3">
      <c r="A41" s="11">
        <f>DATE(YEAR(C43),MONTH(C43),DAY(C43))</f>
        <v>43202</v>
      </c>
      <c r="B41" s="12"/>
      <c r="C41" s="12"/>
      <c r="D41" s="12"/>
    </row>
    <row r="42" spans="1:29" ht="15" customHeight="1" thickBot="1" x14ac:dyDescent="0.4">
      <c r="A42" s="52" t="e">
        <f>IF(#REF!="ИТБ-","ИТБ",IF(#REF!="ИТБ-","ИТБ",IF(#REF!="ИТБ-","ИТБ",IF(#REF!="ИТБ","ИТБ",IF(#REF!="ИТБ-","ИТБ",IF(#REF!="ИТБ-","ИТБ",IF(#REF!="ИТБ-","ИТБ",IF(#REF!="ИТБ-","ИТБ",IF(#REF!="ИТБ-","ИТБ",IF(#REF!="ИТБ","ИТБ",IF(#REF!="ИТБ-","ИТБ",IF(#REF!="ИТБ-","ИТБ",IF(#REF!="ИТБ-","ИТБ",IF(#REF!="ИТБ-","ИТБ",IF(#REF!="ИТБ-","ИТБ",IF(#REF!="ИТБ-","ИТБ",IF(#REF!="ИТБ-","ИТБ",IF(#REF!="ИТБ-","ИТБ",IF(#REF!="ИТБ","ИТБ",IF(#REF!="ИТБ","ИТБ",IF(#REF!="ИТБ","ИТБ",IF(#REF!="ИТБ","ИТБ",IF(#REF!="ИТБ","ИТБ",IF(#REF!="ИТБ","ИТБ",IF(#REF!="ИТБ","ИТБ",IF(#REF!="ИТБ","ИТБ",IF(#REF!="ИТБ","ИТБ",IF(#REF!="ИТБ","ИТБ",IF(#REF!="ИТБ","ИТБ",IF(#REF!="ИТБ","ИТБ","-"))))))))))))))))))))))))))))))</f>
        <v>#REF!</v>
      </c>
      <c r="B42" s="52"/>
      <c r="C42" s="29"/>
      <c r="D42" s="1"/>
    </row>
    <row r="43" spans="1:29" ht="15" customHeight="1" thickBot="1" x14ac:dyDescent="0.3">
      <c r="A43" s="31">
        <v>2016</v>
      </c>
      <c r="B43" s="57">
        <v>1226</v>
      </c>
      <c r="C43" s="56">
        <f>VLOOKUP($B$43,$B$3:$AC$37,2,FALSE)</f>
        <v>43202</v>
      </c>
      <c r="D43" s="26">
        <f>VLOOKUP($B$43,$B$3:$AC$37,3,FALSE)</f>
        <v>0.22916666666666666</v>
      </c>
      <c r="E43" s="24" t="str">
        <f>VLOOKUP($B$43,$B$3:$AC$37,4,FALSE)</f>
        <v xml:space="preserve">Сидоров </v>
      </c>
      <c r="F43" s="28">
        <f>VLOOKUP($B$43,$B$3:$AC$37,5,FALSE)</f>
        <v>0</v>
      </c>
      <c r="G43" s="24">
        <f>VLOOKUP($B$43,$B$3:$AC$37,6,FALSE)</f>
        <v>0</v>
      </c>
      <c r="H43" s="27">
        <f>VLOOKUP($B$43,$B$3:$AC$37,7,FALSE)</f>
        <v>0</v>
      </c>
      <c r="I43" s="25">
        <f>VLOOKUP($B$43,$B$3:$AC$37,8,FALSE)</f>
        <v>0</v>
      </c>
      <c r="J43" s="24">
        <f>VLOOKUP($B$43,$B$3:$AC$37,9,FALSE)</f>
        <v>2</v>
      </c>
    </row>
    <row r="44" spans="1:29" ht="15" customHeight="1" x14ac:dyDescent="0.25">
      <c r="A44" s="51" t="e">
        <f>#REF!</f>
        <v>#REF!</v>
      </c>
    </row>
    <row r="45" spans="1:29" ht="15" customHeight="1" x14ac:dyDescent="0.25"/>
    <row r="46" spans="1:29" ht="15" customHeight="1" x14ac:dyDescent="0.25">
      <c r="B46" s="53">
        <f t="array" ref="B46">COUNT(IF(($C$3:$C$37&gt;$D$40)*($O$3:$O$37&lt;&gt;0)*($B$3:$B$37&lt;$B$43)*($D$3:$D$37&lt;100)*($E$3:$E$37=$E$43)*($J$3:$J$37=$J$43),$AB$3:$AB$37))</f>
        <v>0</v>
      </c>
    </row>
    <row r="47" spans="1:29" ht="15" customHeight="1" x14ac:dyDescent="0.25"/>
    <row r="48" spans="1:2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6.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6.149999999999999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6.899999999999999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.6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.7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8.75" customHeight="1" x14ac:dyDescent="0.25"/>
    <row r="1320" ht="17.2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8" customHeight="1" x14ac:dyDescent="0.25"/>
    <row r="1332" ht="18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.7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21.6" customHeight="1" x14ac:dyDescent="0.25"/>
    <row r="2438" ht="21.6" customHeight="1" x14ac:dyDescent="0.25"/>
    <row r="2439" ht="21.6" customHeight="1" x14ac:dyDescent="0.25"/>
    <row r="2440" ht="21.6" customHeight="1" x14ac:dyDescent="0.25"/>
    <row r="2441" ht="21.6" customHeight="1" x14ac:dyDescent="0.25"/>
    <row r="2442" ht="21.6" customHeight="1" x14ac:dyDescent="0.25"/>
    <row r="2443" ht="21" customHeight="1" x14ac:dyDescent="0.25"/>
    <row r="2444" ht="21" customHeight="1" x14ac:dyDescent="0.25"/>
    <row r="2445" ht="21.6" customHeight="1" x14ac:dyDescent="0.25"/>
    <row r="2446" ht="22.9" customHeight="1" x14ac:dyDescent="0.25"/>
    <row r="2447" ht="22.9" customHeight="1" x14ac:dyDescent="0.25"/>
    <row r="2448" ht="24.6" customHeight="1" x14ac:dyDescent="0.25"/>
    <row r="2449" ht="24.6" customHeight="1" x14ac:dyDescent="0.25"/>
    <row r="2450" ht="24" customHeight="1" x14ac:dyDescent="0.25"/>
    <row r="2451" ht="25.15" customHeight="1" x14ac:dyDescent="0.25"/>
    <row r="2452" ht="25.15" customHeight="1" x14ac:dyDescent="0.25"/>
    <row r="2453" ht="25.15" customHeight="1" x14ac:dyDescent="0.25"/>
    <row r="2454" ht="27" customHeight="1" x14ac:dyDescent="0.25"/>
    <row r="2455" ht="27" customHeight="1" x14ac:dyDescent="0.25"/>
  </sheetData>
  <sheetProtection autoFilter="0"/>
  <sortState ref="A2568:H2582">
    <sortCondition ref="A2568"/>
  </sortState>
  <mergeCells count="2">
    <mergeCell ref="O1:X1"/>
    <mergeCell ref="Y1:AC1"/>
  </mergeCells>
  <phoneticPr fontId="2" type="noConversion"/>
  <conditionalFormatting sqref="AC37">
    <cfRule type="cellIs" dxfId="36" priority="95376" stopIfTrue="1" operator="between">
      <formula>-AA37+0.5</formula>
      <formula>-AA37-0.5</formula>
    </cfRule>
    <cfRule type="cellIs" dxfId="35" priority="95377" stopIfTrue="1" operator="lessThan">
      <formula>-AA37-3.5</formula>
    </cfRule>
    <cfRule type="cellIs" dxfId="34" priority="95378" stopIfTrue="1" operator="between">
      <formula>-AA37-0.51</formula>
      <formula>-AA37-3.5</formula>
    </cfRule>
  </conditionalFormatting>
  <conditionalFormatting sqref="T37">
    <cfRule type="cellIs" dxfId="33" priority="63474" operator="between">
      <formula>R37-1.5</formula>
      <formula>R37+1.5</formula>
    </cfRule>
    <cfRule type="cellIs" dxfId="32" priority="63475" operator="lessThan">
      <formula>R37</formula>
    </cfRule>
  </conditionalFormatting>
  <conditionalFormatting sqref="S37">
    <cfRule type="cellIs" dxfId="31" priority="63472" operator="between">
      <formula>-Q37-0.5</formula>
      <formula>-Q37+0.5</formula>
    </cfRule>
    <cfRule type="cellIs" dxfId="30" priority="63473" operator="greaterThan">
      <formula>-Q37</formula>
    </cfRule>
  </conditionalFormatting>
  <conditionalFormatting sqref="V37:W37">
    <cfRule type="cellIs" dxfId="29" priority="63482" stopIfTrue="1" operator="between">
      <formula>O37-1</formula>
      <formula>O37+1</formula>
    </cfRule>
    <cfRule type="cellIs" dxfId="28" priority="63483" stopIfTrue="1" operator="greaterThan">
      <formula>O37+7.9</formula>
    </cfRule>
    <cfRule type="cellIs" dxfId="27" priority="63484" stopIfTrue="1" operator="between">
      <formula>O37+1.01</formula>
      <formula>O37+7.9</formula>
    </cfRule>
  </conditionalFormatting>
  <conditionalFormatting sqref="U284:U325 X284:X325">
    <cfRule type="iconSet" priority="83602">
      <iconSet iconSet="4TrafficLights">
        <cfvo type="percent" val="0"/>
        <cfvo type="num" val="0"/>
        <cfvo type="num" val="3"/>
        <cfvo type="num" val="7"/>
      </iconSet>
    </cfRule>
    <cfRule type="iconSet" priority="83603">
      <iconSet iconSet="4TrafficLights">
        <cfvo type="percent" val="0"/>
        <cfvo type="num" val="-2.5"/>
        <cfvo type="num" val="2.5"/>
        <cfvo type="num" val="5"/>
      </iconSet>
    </cfRule>
  </conditionalFormatting>
  <conditionalFormatting sqref="A339 A346:A347">
    <cfRule type="top10" dxfId="26" priority="93931" rank="3"/>
  </conditionalFormatting>
  <conditionalFormatting sqref="U334 X334">
    <cfRule type="iconSet" priority="63427">
      <iconSet iconSet="4TrafficLights">
        <cfvo type="percent" val="0"/>
        <cfvo type="num" val="0"/>
        <cfvo type="num" val="3"/>
        <cfvo type="num" val="7"/>
      </iconSet>
    </cfRule>
    <cfRule type="iconSet" priority="63428">
      <iconSet iconSet="4TrafficLights">
        <cfvo type="percent" val="0"/>
        <cfvo type="num" val="-2.5"/>
        <cfvo type="num" val="2.5"/>
        <cfvo type="num" val="5"/>
      </iconSet>
    </cfRule>
  </conditionalFormatting>
  <conditionalFormatting sqref="AA393 AA403 AA411">
    <cfRule type="top10" dxfId="25" priority="94591" rank="3"/>
  </conditionalFormatting>
  <conditionalFormatting sqref="A385 A392:A393">
    <cfRule type="top10" dxfId="24" priority="94592" rank="3"/>
  </conditionalFormatting>
  <conditionalFormatting sqref="AA357 AA365">
    <cfRule type="top10" dxfId="23" priority="94593" rank="3"/>
  </conditionalFormatting>
  <conditionalFormatting sqref="X332:X333 U332:U333">
    <cfRule type="iconSet" priority="57867">
      <iconSet iconSet="4TrafficLights">
        <cfvo type="percent" val="0"/>
        <cfvo type="num" val="0"/>
        <cfvo type="num" val="3"/>
        <cfvo type="num" val="7"/>
      </iconSet>
    </cfRule>
    <cfRule type="iconSet" priority="57868">
      <iconSet iconSet="4TrafficLights">
        <cfvo type="percent" val="0"/>
        <cfvo type="num" val="-2.5"/>
        <cfvo type="num" val="2.5"/>
        <cfvo type="num" val="5"/>
      </iconSet>
    </cfRule>
  </conditionalFormatting>
  <conditionalFormatting sqref="U37">
    <cfRule type="iconSet" priority="960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X37">
    <cfRule type="iconSet" priority="9609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37">
    <cfRule type="iconSet" priority="9610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U37 X37">
    <cfRule type="iconSet" priority="96112">
      <iconSet iconSet="4TrafficLights">
        <cfvo type="percent" val="0"/>
        <cfvo type="num" val="0"/>
        <cfvo type="num" val="3"/>
        <cfvo type="num" val="7"/>
      </iconSet>
    </cfRule>
    <cfRule type="iconSet" priority="96113">
      <iconSet iconSet="4TrafficLights">
        <cfvo type="percent" val="0"/>
        <cfvo type="num" val="-2.5"/>
        <cfvo type="num" val="2.5"/>
        <cfvo type="num" val="5"/>
      </iconSet>
    </cfRule>
  </conditionalFormatting>
  <conditionalFormatting sqref="N4 N6 N8 N10 N12 N14 N16 N18 N20 N22 N24 N26 N28 N30 N32 N34 N36">
    <cfRule type="cellIs" dxfId="22" priority="462" operator="equal">
      <formula>"ОТ"</formula>
    </cfRule>
  </conditionalFormatting>
  <conditionalFormatting sqref="N3 N5 N7 N9 N11 N13 N15 N17 N19 N21 N23 N25 N27 N29 N31 N33 N35">
    <cfRule type="cellIs" dxfId="21" priority="461" operator="equal">
      <formula>"ОТ"</formula>
    </cfRule>
  </conditionalFormatting>
  <conditionalFormatting sqref="D3:D35">
    <cfRule type="cellIs" dxfId="20" priority="458" operator="greaterThan">
      <formula>0.75</formula>
    </cfRule>
  </conditionalFormatting>
  <conditionalFormatting sqref="D42">
    <cfRule type="cellIs" dxfId="19" priority="92" operator="equal">
      <formula>"ЛУЗЕР"</formula>
    </cfRule>
    <cfRule type="cellIs" dxfId="18" priority="93" operator="equal">
      <formula>"ТОП"</formula>
    </cfRule>
  </conditionalFormatting>
  <conditionalFormatting sqref="C42">
    <cfRule type="cellIs" dxfId="17" priority="88" operator="equal">
      <formula>"STOP"</formula>
    </cfRule>
  </conditionalFormatting>
  <conditionalFormatting sqref="A44">
    <cfRule type="cellIs" dxfId="16" priority="86" operator="lessThan">
      <formula>0</formula>
    </cfRule>
    <cfRule type="cellIs" dxfId="15" priority="87" operator="greaterThan">
      <formula>0</formula>
    </cfRule>
  </conditionalFormatting>
  <conditionalFormatting sqref="B42">
    <cfRule type="cellIs" dxfId="14" priority="25" operator="equal">
      <formula>"ИТБ"</formula>
    </cfRule>
    <cfRule type="cellIs" dxfId="13" priority="26" operator="equal">
      <formula>"ИТМ"</formula>
    </cfRule>
  </conditionalFormatting>
  <conditionalFormatting sqref="A42">
    <cfRule type="cellIs" dxfId="12" priority="1" operator="equal">
      <formula>"ИТБ"</formula>
    </cfRule>
    <cfRule type="cellIs" dxfId="11" priority="2" operator="equal">
      <formula>"ИТМ"</formula>
    </cfRule>
  </conditionalFormatting>
  <conditionalFormatting sqref="AB47:AB283 AB38:AB39">
    <cfRule type="iconSet" priority="96300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74803149606299213" header="0.31496062992125984" footer="0.31496062992125984"/>
  <pageSetup scale="76" orientation="landscape" r:id="rId1"/>
  <colBreaks count="2" manualBreakCount="2">
    <brk id="16" max="1048575" man="1"/>
    <brk id="2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Реєстр матчів</vt:lpstr>
      <vt:lpstr>Т12</vt:lpstr>
      <vt:lpstr>Ф1четв</vt:lpstr>
      <vt:lpstr>Ф1четв1</vt:lpstr>
      <vt:lpstr>Фора1четв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2014-11-12T13:58:01Z</cp:lastPrinted>
  <dcterms:created xsi:type="dcterms:W3CDTF">2006-09-16T00:00:00Z</dcterms:created>
  <dcterms:modified xsi:type="dcterms:W3CDTF">2018-01-08T08:41:32Z</dcterms:modified>
</cp:coreProperties>
</file>