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8" windowHeight="7512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B10" i="2" l="1"/>
  <c r="B13" i="2" s="1"/>
  <c r="M6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M13" i="2" s="1"/>
  <c r="L10" i="2"/>
  <c r="L13" i="2" s="1"/>
  <c r="K10" i="2"/>
  <c r="K13" i="2" s="1"/>
  <c r="J10" i="2"/>
  <c r="J13" i="2" s="1"/>
  <c r="I10" i="2"/>
  <c r="I13" i="2" s="1"/>
  <c r="H10" i="2"/>
  <c r="H13" i="2" s="1"/>
  <c r="G10" i="2"/>
  <c r="G13" i="2" s="1"/>
  <c r="F10" i="2"/>
  <c r="F13" i="2" s="1"/>
  <c r="E10" i="2"/>
  <c r="E13" i="2" s="1"/>
  <c r="D10" i="2"/>
  <c r="D13" i="2" s="1"/>
  <c r="C10" i="2"/>
  <c r="C13" i="2" s="1"/>
  <c r="D9" i="2"/>
  <c r="E9" i="2" s="1"/>
  <c r="F9" i="2" s="1"/>
  <c r="G9" i="2" s="1"/>
  <c r="H9" i="2" s="1"/>
  <c r="I9" i="2" s="1"/>
  <c r="J9" i="2" s="1"/>
  <c r="K9" i="2" s="1"/>
  <c r="L9" i="2" s="1"/>
  <c r="M9" i="2" s="1"/>
  <c r="C9" i="2"/>
  <c r="F14" i="1"/>
  <c r="G14" i="1"/>
  <c r="F4" i="1"/>
  <c r="G4" i="1"/>
  <c r="F3" i="1"/>
  <c r="G3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2" i="1"/>
  <c r="G2" i="1" s="1"/>
  <c r="B4" i="2" l="1"/>
  <c r="D4" i="2"/>
  <c r="F4" i="2"/>
  <c r="H4" i="2"/>
  <c r="J4" i="2"/>
  <c r="L4" i="2"/>
  <c r="B5" i="2"/>
  <c r="D5" i="2"/>
  <c r="F5" i="2"/>
  <c r="H5" i="2"/>
  <c r="J5" i="2"/>
  <c r="L5" i="2"/>
  <c r="C3" i="2"/>
  <c r="G3" i="2"/>
  <c r="K3" i="2"/>
  <c r="C4" i="2"/>
  <c r="E4" i="2"/>
  <c r="G4" i="2"/>
  <c r="I4" i="2"/>
  <c r="K4" i="2"/>
  <c r="M4" i="2"/>
  <c r="C5" i="2"/>
  <c r="E5" i="2"/>
  <c r="G5" i="2"/>
  <c r="I5" i="2"/>
  <c r="K5" i="2"/>
  <c r="M5" i="2"/>
  <c r="D3" i="2"/>
  <c r="D6" i="2" s="1"/>
  <c r="F3" i="2"/>
  <c r="F6" i="2" s="1"/>
  <c r="H3" i="2"/>
  <c r="H6" i="2" s="1"/>
  <c r="J3" i="2"/>
  <c r="J6" i="2" s="1"/>
  <c r="L3" i="2"/>
  <c r="L6" i="2" s="1"/>
  <c r="B3" i="2"/>
  <c r="B6" i="2" s="1"/>
  <c r="E3" i="2"/>
  <c r="E6" i="2" s="1"/>
  <c r="I3" i="2"/>
  <c r="I6" i="2" s="1"/>
  <c r="M3" i="2"/>
  <c r="G6" i="2" l="1"/>
  <c r="K6" i="2"/>
  <c r="C6" i="2"/>
  <c r="N6" i="2" l="1"/>
</calcChain>
</file>

<file path=xl/sharedStrings.xml><?xml version="1.0" encoding="utf-8"?>
<sst xmlns="http://schemas.openxmlformats.org/spreadsheetml/2006/main" count="19" uniqueCount="19">
  <si>
    <t>дата</t>
  </si>
  <si>
    <t xml:space="preserve">наименование </t>
  </si>
  <si>
    <t>Кг гранул</t>
  </si>
  <si>
    <t>Затраты</t>
  </si>
  <si>
    <t>Стоимость</t>
  </si>
  <si>
    <t>Кг</t>
  </si>
  <si>
    <t>Кол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</si>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</sst>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[$-419]mmmm;@"/>
  </numFmts>
  <fonts count="5" x14ac:knownFonts="1">
    <font>
      <sz val="12"/>
      <color theme="1"/>
      <name val="Calibri"/>
      <family val="2"/>
      <charset val="204"/>
      <scheme val="minor"/>
    </font>
    <font>
      <b/>
      <sz val="14"/>
      <color indexed="9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3" borderId="2" xfId="0" applyNumberFormat="1" applyFill="1" applyBorder="1"/>
    <xf numFmtId="2" fontId="3" fillId="4" borderId="2" xfId="0" applyNumberFormat="1" applyFont="1" applyFill="1" applyBorder="1"/>
    <xf numFmtId="2" fontId="0" fillId="0" borderId="0" xfId="0" applyNumberFormat="1"/>
    <xf numFmtId="16" fontId="0" fillId="0" borderId="2" xfId="0" applyNumberFormat="1" applyBorder="1"/>
    <xf numFmtId="0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0.0"/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4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4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4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4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4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4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indexed="49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G14" totalsRowShown="0">
  <autoFilter ref="A1:G14"/>
  <tableColumns count="7">
    <tableColumn id="1" name="дата" dataDxfId="6"/>
    <tableColumn id="2" name="наименование " dataDxfId="5"/>
    <tableColumn id="3" name="Кол" dataDxfId="4"/>
    <tableColumn id="4" name="Стоимость" dataDxfId="3"/>
    <tableColumn id="5" name="Кг" dataDxfId="2"/>
    <tableColumn id="6" name="Кг гранул" dataDxfId="1">
      <calculatedColumnFormula>C2*E2</calculatedColumnFormula>
    </tableColumn>
    <tableColumn id="7" name="Затраты" dataDxfId="0">
      <calculatedColumnFormula>F2*D2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4" sqref="A4"/>
    </sheetView>
  </sheetViews>
  <sheetFormatPr defaultRowHeight="15.6" x14ac:dyDescent="0.3"/>
  <cols>
    <col min="1" max="1" width="9.8984375" bestFit="1" customWidth="1"/>
    <col min="2" max="2" width="19.09765625" customWidth="1"/>
    <col min="3" max="3" width="16.09765625" customWidth="1"/>
    <col min="4" max="4" width="22.69921875" bestFit="1" customWidth="1"/>
    <col min="6" max="6" width="13.69921875" customWidth="1"/>
    <col min="7" max="7" width="13.59765625" style="1" customWidth="1"/>
  </cols>
  <sheetData>
    <row r="1" spans="1:7" s="5" customFormat="1" ht="17.399999999999999" x14ac:dyDescent="0.3">
      <c r="A1" s="7" t="s">
        <v>0</v>
      </c>
      <c r="B1" s="7" t="s">
        <v>1</v>
      </c>
      <c r="C1" s="8" t="s">
        <v>6</v>
      </c>
      <c r="D1" s="7" t="s">
        <v>4</v>
      </c>
      <c r="E1" s="9" t="s">
        <v>5</v>
      </c>
      <c r="F1" s="7" t="s">
        <v>2</v>
      </c>
      <c r="G1" s="8" t="s">
        <v>3</v>
      </c>
    </row>
    <row r="2" spans="1:7" s="5" customFormat="1" ht="17.399999999999999" x14ac:dyDescent="0.3">
      <c r="A2" s="2">
        <v>43101</v>
      </c>
      <c r="B2" s="3">
        <v>1</v>
      </c>
      <c r="C2" s="3">
        <v>2</v>
      </c>
      <c r="D2" s="3">
        <v>11</v>
      </c>
      <c r="E2" s="4">
        <v>35</v>
      </c>
      <c r="F2" s="4">
        <f>C2*E2</f>
        <v>70</v>
      </c>
      <c r="G2" s="6">
        <f>F2*D2</f>
        <v>770</v>
      </c>
    </row>
    <row r="3" spans="1:7" s="5" customFormat="1" ht="17.399999999999999" x14ac:dyDescent="0.3">
      <c r="A3" s="2">
        <v>43132</v>
      </c>
      <c r="B3" s="3">
        <v>1</v>
      </c>
      <c r="C3" s="3">
        <v>2</v>
      </c>
      <c r="D3" s="3">
        <v>11</v>
      </c>
      <c r="E3" s="4">
        <v>35</v>
      </c>
      <c r="F3" s="4">
        <f t="shared" ref="F3:F14" si="0">C3*E3</f>
        <v>70</v>
      </c>
      <c r="G3" s="6">
        <f t="shared" ref="G3:G14" si="1">F3*D3</f>
        <v>770</v>
      </c>
    </row>
    <row r="4" spans="1:7" s="5" customFormat="1" ht="17.399999999999999" x14ac:dyDescent="0.3">
      <c r="A4" s="2">
        <v>43132</v>
      </c>
      <c r="B4" s="3">
        <v>2</v>
      </c>
      <c r="C4" s="3">
        <v>1</v>
      </c>
      <c r="D4" s="3">
        <v>12</v>
      </c>
      <c r="E4" s="4">
        <v>25</v>
      </c>
      <c r="F4" s="4">
        <f>C4*E4</f>
        <v>25</v>
      </c>
      <c r="G4" s="6">
        <f>F4*D4</f>
        <v>300</v>
      </c>
    </row>
    <row r="5" spans="1:7" s="5" customFormat="1" ht="17.399999999999999" x14ac:dyDescent="0.3">
      <c r="A5" s="2">
        <v>43160</v>
      </c>
      <c r="B5" s="3">
        <v>1</v>
      </c>
      <c r="C5" s="3">
        <v>2</v>
      </c>
      <c r="D5" s="3">
        <v>11</v>
      </c>
      <c r="E5" s="4">
        <v>35</v>
      </c>
      <c r="F5" s="4">
        <f t="shared" si="0"/>
        <v>70</v>
      </c>
      <c r="G5" s="6">
        <f t="shared" si="1"/>
        <v>770</v>
      </c>
    </row>
    <row r="6" spans="1:7" s="5" customFormat="1" ht="17.399999999999999" x14ac:dyDescent="0.3">
      <c r="A6" s="2">
        <v>43191</v>
      </c>
      <c r="B6" s="3">
        <v>1</v>
      </c>
      <c r="C6" s="3">
        <v>2</v>
      </c>
      <c r="D6" s="3">
        <v>11</v>
      </c>
      <c r="E6" s="4">
        <v>35</v>
      </c>
      <c r="F6" s="4">
        <f t="shared" si="0"/>
        <v>70</v>
      </c>
      <c r="G6" s="6">
        <f t="shared" si="1"/>
        <v>770</v>
      </c>
    </row>
    <row r="7" spans="1:7" s="5" customFormat="1" ht="17.399999999999999" x14ac:dyDescent="0.3">
      <c r="A7" s="2">
        <v>43221</v>
      </c>
      <c r="B7" s="3">
        <v>2</v>
      </c>
      <c r="C7" s="3">
        <v>2</v>
      </c>
      <c r="D7" s="3">
        <v>11</v>
      </c>
      <c r="E7" s="4">
        <v>35</v>
      </c>
      <c r="F7" s="4">
        <f t="shared" si="0"/>
        <v>70</v>
      </c>
      <c r="G7" s="6">
        <f t="shared" si="1"/>
        <v>770</v>
      </c>
    </row>
    <row r="8" spans="1:7" s="5" customFormat="1" ht="17.399999999999999" x14ac:dyDescent="0.3">
      <c r="A8" s="2">
        <v>43252</v>
      </c>
      <c r="B8" s="3">
        <v>1</v>
      </c>
      <c r="C8" s="3">
        <v>2</v>
      </c>
      <c r="D8" s="3">
        <v>11</v>
      </c>
      <c r="E8" s="4">
        <v>35</v>
      </c>
      <c r="F8" s="4">
        <f t="shared" si="0"/>
        <v>70</v>
      </c>
      <c r="G8" s="6">
        <f t="shared" si="1"/>
        <v>770</v>
      </c>
    </row>
    <row r="9" spans="1:7" s="5" customFormat="1" ht="17.399999999999999" x14ac:dyDescent="0.3">
      <c r="A9" s="2">
        <v>43282</v>
      </c>
      <c r="B9" s="3">
        <v>3</v>
      </c>
      <c r="C9" s="3">
        <v>2</v>
      </c>
      <c r="D9" s="3">
        <v>11</v>
      </c>
      <c r="E9" s="4">
        <v>35</v>
      </c>
      <c r="F9" s="4">
        <f t="shared" si="0"/>
        <v>70</v>
      </c>
      <c r="G9" s="6">
        <f t="shared" si="1"/>
        <v>770</v>
      </c>
    </row>
    <row r="10" spans="1:7" s="5" customFormat="1" ht="17.399999999999999" x14ac:dyDescent="0.3">
      <c r="A10" s="2">
        <v>43313</v>
      </c>
      <c r="B10" s="3">
        <v>1</v>
      </c>
      <c r="C10" s="3">
        <v>2</v>
      </c>
      <c r="D10" s="3">
        <v>11</v>
      </c>
      <c r="E10" s="4">
        <v>35</v>
      </c>
      <c r="F10" s="4">
        <f t="shared" si="0"/>
        <v>70</v>
      </c>
      <c r="G10" s="6">
        <f t="shared" si="1"/>
        <v>770</v>
      </c>
    </row>
    <row r="11" spans="1:7" s="5" customFormat="1" ht="17.399999999999999" x14ac:dyDescent="0.3">
      <c r="A11" s="2">
        <v>43344</v>
      </c>
      <c r="B11" s="3">
        <v>1</v>
      </c>
      <c r="C11" s="3">
        <v>2</v>
      </c>
      <c r="D11" s="3">
        <v>11</v>
      </c>
      <c r="E11" s="4">
        <v>35</v>
      </c>
      <c r="F11" s="4">
        <f t="shared" si="0"/>
        <v>70</v>
      </c>
      <c r="G11" s="6">
        <f t="shared" si="1"/>
        <v>770</v>
      </c>
    </row>
    <row r="12" spans="1:7" s="5" customFormat="1" ht="17.399999999999999" x14ac:dyDescent="0.3">
      <c r="A12" s="2">
        <v>43374</v>
      </c>
      <c r="B12" s="3">
        <v>3</v>
      </c>
      <c r="C12" s="3">
        <v>2</v>
      </c>
      <c r="D12" s="3">
        <v>11</v>
      </c>
      <c r="E12" s="4">
        <v>35</v>
      </c>
      <c r="F12" s="4">
        <f t="shared" si="0"/>
        <v>70</v>
      </c>
      <c r="G12" s="6">
        <f t="shared" si="1"/>
        <v>770</v>
      </c>
    </row>
    <row r="13" spans="1:7" s="5" customFormat="1" ht="17.399999999999999" x14ac:dyDescent="0.3">
      <c r="A13" s="2">
        <v>43405</v>
      </c>
      <c r="B13" s="3">
        <v>1</v>
      </c>
      <c r="C13" s="3">
        <v>2</v>
      </c>
      <c r="D13" s="3">
        <v>11</v>
      </c>
      <c r="E13" s="4">
        <v>35</v>
      </c>
      <c r="F13" s="4">
        <f t="shared" si="0"/>
        <v>70</v>
      </c>
      <c r="G13" s="6">
        <f t="shared" si="1"/>
        <v>770</v>
      </c>
    </row>
    <row r="14" spans="1:7" s="5" customFormat="1" ht="17.399999999999999" x14ac:dyDescent="0.3">
      <c r="A14" s="2">
        <v>43435</v>
      </c>
      <c r="B14" s="3">
        <v>1</v>
      </c>
      <c r="C14" s="3">
        <v>2</v>
      </c>
      <c r="D14" s="3">
        <v>11</v>
      </c>
      <c r="E14" s="4">
        <v>35</v>
      </c>
      <c r="F14" s="4">
        <f t="shared" si="0"/>
        <v>70</v>
      </c>
      <c r="G14" s="6">
        <f t="shared" si="1"/>
        <v>770</v>
      </c>
    </row>
  </sheetData>
  <phoneticPr fontId="0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abSelected="1" workbookViewId="0">
      <selection activeCell="B10" sqref="B10"/>
    </sheetView>
  </sheetViews>
  <sheetFormatPr defaultRowHeight="15.6" x14ac:dyDescent="0.3"/>
  <cols>
    <col min="2" max="13" width="10.09765625" customWidth="1"/>
  </cols>
  <sheetData>
    <row r="2" spans="1:14" x14ac:dyDescent="0.3">
      <c r="A2" s="10"/>
      <c r="B2" s="14" t="s">
        <v>7</v>
      </c>
      <c r="C2" s="14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</row>
    <row r="3" spans="1:14" x14ac:dyDescent="0.3">
      <c r="A3" s="10">
        <v>1</v>
      </c>
      <c r="B3" s="11">
        <f>SUMPRODUCT((TEXT(Лист1!$A$2:$A$14,"ММГГ")=TEXT(1&amp;B$2,"ММГГ"))*(Лист1!$B$2:$B$14=$A3)*Лист1!$G$2:$G$14)</f>
        <v>770</v>
      </c>
      <c r="C3" s="11">
        <f>SUMPRODUCT((TEXT(Лист1!$A$2:$A$14,"ММГГ")=TEXT(1&amp;C$2,"ММГГ"))*(Лист1!$B$2:$B$14=$A3)*Лист1!$G$2:$G$14)</f>
        <v>770</v>
      </c>
      <c r="D3" s="11">
        <f>SUMPRODUCT((TEXT(Лист1!$A$2:$A$14,"ММГГ")=TEXT(1&amp;D$2,"ММГГ"))*(Лист1!$B$2:$B$14=$A3)*Лист1!$G$2:$G$14)</f>
        <v>770</v>
      </c>
      <c r="E3" s="11">
        <f>SUMPRODUCT((TEXT(Лист1!$A$2:$A$14,"ММГГ")=TEXT(1&amp;E$2,"ММГГ"))*(Лист1!$B$2:$B$14=$A3)*Лист1!$G$2:$G$14)</f>
        <v>770</v>
      </c>
      <c r="F3" s="11">
        <f>SUMPRODUCT((TEXT(Лист1!$A$2:$A$14,"ММГГ")=TEXT(1&amp;F$2,"ММГГ"))*(Лист1!$B$2:$B$14=$A3)*Лист1!$G$2:$G$14)</f>
        <v>0</v>
      </c>
      <c r="G3" s="11">
        <f>SUMPRODUCT((TEXT(Лист1!$A$2:$A$14,"ММГГ")=TEXT(1&amp;G$2,"ММГГ"))*(Лист1!$B$2:$B$14=$A3)*Лист1!$G$2:$G$14)</f>
        <v>770</v>
      </c>
      <c r="H3" s="11">
        <f>SUMPRODUCT((TEXT(Лист1!$A$2:$A$14,"ММГГ")=TEXT(1&amp;H$2,"ММГГ"))*(Лист1!$B$2:$B$14=$A3)*Лист1!$G$2:$G$14)</f>
        <v>0</v>
      </c>
      <c r="I3" s="11">
        <f>SUMPRODUCT((TEXT(Лист1!$A$2:$A$14,"ММГГ")=TEXT(1&amp;I$2,"ММГГ"))*(Лист1!$B$2:$B$14=$A3)*Лист1!$G$2:$G$14)</f>
        <v>770</v>
      </c>
      <c r="J3" s="11">
        <f>SUMPRODUCT((TEXT(Лист1!$A$2:$A$14,"ММГГ")=TEXT(1&amp;J$2,"ММГГ"))*(Лист1!$B$2:$B$14=$A3)*Лист1!$G$2:$G$14)</f>
        <v>770</v>
      </c>
      <c r="K3" s="11">
        <f>SUMPRODUCT((TEXT(Лист1!$A$2:$A$14,"ММГГ")=TEXT(1&amp;K$2,"ММГГ"))*(Лист1!$B$2:$B$14=$A3)*Лист1!$G$2:$G$14)</f>
        <v>0</v>
      </c>
      <c r="L3" s="11">
        <f>SUMPRODUCT((TEXT(Лист1!$A$2:$A$14,"ММГГ")=TEXT(1&amp;L$2,"ММГГ"))*(Лист1!$B$2:$B$14=$A3)*Лист1!$G$2:$G$14)</f>
        <v>770</v>
      </c>
      <c r="M3" s="11">
        <f>SUMPRODUCT((TEXT(Лист1!$A$2:$A$14,"ММГГ")=TEXT(1&amp;M$2,"ММГГ"))*(Лист1!$B$2:$B$14=$A3)*Лист1!$G$2:$G$14)</f>
        <v>770</v>
      </c>
    </row>
    <row r="4" spans="1:14" x14ac:dyDescent="0.3">
      <c r="A4" s="10">
        <v>2</v>
      </c>
      <c r="B4" s="11">
        <f>SUMPRODUCT((TEXT(Лист1!$A$2:$A$14,"ММГГ")=TEXT(1&amp;B$2,"ММГГ"))*(Лист1!$B$2:$B$14=$A4)*Лист1!$G$2:$G$14)</f>
        <v>0</v>
      </c>
      <c r="C4" s="11">
        <f>SUMPRODUCT((TEXT(Лист1!$A$2:$A$14,"ММГГ")=TEXT(1&amp;C$2,"ММГГ"))*(Лист1!$B$2:$B$14=$A4)*Лист1!$G$2:$G$14)</f>
        <v>300</v>
      </c>
      <c r="D4" s="11">
        <f>SUMPRODUCT((TEXT(Лист1!$A$2:$A$14,"ММГГ")=TEXT(1&amp;D$2,"ММГГ"))*(Лист1!$B$2:$B$14=$A4)*Лист1!$G$2:$G$14)</f>
        <v>0</v>
      </c>
      <c r="E4" s="11">
        <f>SUMPRODUCT((TEXT(Лист1!$A$2:$A$14,"ММГГ")=TEXT(1&amp;E$2,"ММГГ"))*(Лист1!$B$2:$B$14=$A4)*Лист1!$G$2:$G$14)</f>
        <v>0</v>
      </c>
      <c r="F4" s="11">
        <f>SUMPRODUCT((TEXT(Лист1!$A$2:$A$14,"ММГГ")=TEXT(1&amp;F$2,"ММГГ"))*(Лист1!$B$2:$B$14=$A4)*Лист1!$G$2:$G$14)</f>
        <v>770</v>
      </c>
      <c r="G4" s="11">
        <f>SUMPRODUCT((TEXT(Лист1!$A$2:$A$14,"ММГГ")=TEXT(1&amp;G$2,"ММГГ"))*(Лист1!$B$2:$B$14=$A4)*Лист1!$G$2:$G$14)</f>
        <v>0</v>
      </c>
      <c r="H4" s="11">
        <f>SUMPRODUCT((TEXT(Лист1!$A$2:$A$14,"ММГГ")=TEXT(1&amp;H$2,"ММГГ"))*(Лист1!$B$2:$B$14=$A4)*Лист1!$G$2:$G$14)</f>
        <v>0</v>
      </c>
      <c r="I4" s="11">
        <f>SUMPRODUCT((TEXT(Лист1!$A$2:$A$14,"ММГГ")=TEXT(1&amp;I$2,"ММГГ"))*(Лист1!$B$2:$B$14=$A4)*Лист1!$G$2:$G$14)</f>
        <v>0</v>
      </c>
      <c r="J4" s="11">
        <f>SUMPRODUCT((TEXT(Лист1!$A$2:$A$14,"ММГГ")=TEXT(1&amp;J$2,"ММГГ"))*(Лист1!$B$2:$B$14=$A4)*Лист1!$G$2:$G$14)</f>
        <v>0</v>
      </c>
      <c r="K4" s="11">
        <f>SUMPRODUCT((TEXT(Лист1!$A$2:$A$14,"ММГГ")=TEXT(1&amp;K$2,"ММГГ"))*(Лист1!$B$2:$B$14=$A4)*Лист1!$G$2:$G$14)</f>
        <v>0</v>
      </c>
      <c r="L4" s="11">
        <f>SUMPRODUCT((TEXT(Лист1!$A$2:$A$14,"ММГГ")=TEXT(1&amp;L$2,"ММГГ"))*(Лист1!$B$2:$B$14=$A4)*Лист1!$G$2:$G$14)</f>
        <v>0</v>
      </c>
      <c r="M4" s="11">
        <f>SUMPRODUCT((TEXT(Лист1!$A$2:$A$14,"ММГГ")=TEXT(1&amp;M$2,"ММГГ"))*(Лист1!$B$2:$B$14=$A4)*Лист1!$G$2:$G$14)</f>
        <v>0</v>
      </c>
    </row>
    <row r="5" spans="1:14" x14ac:dyDescent="0.3">
      <c r="A5" s="10">
        <v>3</v>
      </c>
      <c r="B5" s="11">
        <f>SUMPRODUCT((TEXT(Лист1!$A$2:$A$14,"ММГГ")=TEXT(1&amp;B$2,"ММГГ"))*(Лист1!$B$2:$B$14=$A5)*Лист1!$G$2:$G$14)</f>
        <v>0</v>
      </c>
      <c r="C5" s="11">
        <f>SUMPRODUCT((TEXT(Лист1!$A$2:$A$14,"ММГГ")=TEXT(1&amp;C$2,"ММГГ"))*(Лист1!$B$2:$B$14=$A5)*Лист1!$G$2:$G$14)</f>
        <v>0</v>
      </c>
      <c r="D5" s="11">
        <f>SUMPRODUCT((TEXT(Лист1!$A$2:$A$14,"ММГГ")=TEXT(1&amp;D$2,"ММГГ"))*(Лист1!$B$2:$B$14=$A5)*Лист1!$G$2:$G$14)</f>
        <v>0</v>
      </c>
      <c r="E5" s="11">
        <f>SUMPRODUCT((TEXT(Лист1!$A$2:$A$14,"ММГГ")=TEXT(1&amp;E$2,"ММГГ"))*(Лист1!$B$2:$B$14=$A5)*Лист1!$G$2:$G$14)</f>
        <v>0</v>
      </c>
      <c r="F5" s="11">
        <f>SUMPRODUCT((TEXT(Лист1!$A$2:$A$14,"ММГГ")=TEXT(1&amp;F$2,"ММГГ"))*(Лист1!$B$2:$B$14=$A5)*Лист1!$G$2:$G$14)</f>
        <v>0</v>
      </c>
      <c r="G5" s="11">
        <f>SUMPRODUCT((TEXT(Лист1!$A$2:$A$14,"ММГГ")=TEXT(1&amp;G$2,"ММГГ"))*(Лист1!$B$2:$B$14=$A5)*Лист1!$G$2:$G$14)</f>
        <v>0</v>
      </c>
      <c r="H5" s="11">
        <f>SUMPRODUCT((TEXT(Лист1!$A$2:$A$14,"ММГГ")=TEXT(1&amp;H$2,"ММГГ"))*(Лист1!$B$2:$B$14=$A5)*Лист1!$G$2:$G$14)</f>
        <v>770</v>
      </c>
      <c r="I5" s="11">
        <f>SUMPRODUCT((TEXT(Лист1!$A$2:$A$14,"ММГГ")=TEXT(1&amp;I$2,"ММГГ"))*(Лист1!$B$2:$B$14=$A5)*Лист1!$G$2:$G$14)</f>
        <v>0</v>
      </c>
      <c r="J5" s="11">
        <f>SUMPRODUCT((TEXT(Лист1!$A$2:$A$14,"ММГГ")=TEXT(1&amp;J$2,"ММГГ"))*(Лист1!$B$2:$B$14=$A5)*Лист1!$G$2:$G$14)</f>
        <v>0</v>
      </c>
      <c r="K5" s="11">
        <f>SUMPRODUCT((TEXT(Лист1!$A$2:$A$14,"ММГГ")=TEXT(1&amp;K$2,"ММГГ"))*(Лист1!$B$2:$B$14=$A5)*Лист1!$G$2:$G$14)</f>
        <v>770</v>
      </c>
      <c r="L5" s="11">
        <f>SUMPRODUCT((TEXT(Лист1!$A$2:$A$14,"ММГГ")=TEXT(1&amp;L$2,"ММГГ"))*(Лист1!$B$2:$B$14=$A5)*Лист1!$G$2:$G$14)</f>
        <v>0</v>
      </c>
      <c r="M5" s="11">
        <f>SUMPRODUCT((TEXT(Лист1!$A$2:$A$14,"ММГГ")=TEXT(1&amp;M$2,"ММГГ"))*(Лист1!$B$2:$B$14=$A5)*Лист1!$G$2:$G$14)</f>
        <v>0</v>
      </c>
    </row>
    <row r="6" spans="1:14" ht="17.399999999999999" x14ac:dyDescent="0.3">
      <c r="A6" s="10"/>
      <c r="B6" s="12">
        <f>SUM(B3:B5)</f>
        <v>770</v>
      </c>
      <c r="C6" s="12">
        <f t="shared" ref="C6:M6" si="0">SUM(C3:C5)</f>
        <v>1070</v>
      </c>
      <c r="D6" s="12">
        <f t="shared" si="0"/>
        <v>770</v>
      </c>
      <c r="E6" s="12">
        <f t="shared" si="0"/>
        <v>770</v>
      </c>
      <c r="F6" s="12">
        <f t="shared" si="0"/>
        <v>770</v>
      </c>
      <c r="G6" s="12">
        <f t="shared" si="0"/>
        <v>770</v>
      </c>
      <c r="H6" s="12">
        <f t="shared" si="0"/>
        <v>770</v>
      </c>
      <c r="I6" s="12">
        <f t="shared" si="0"/>
        <v>770</v>
      </c>
      <c r="J6" s="12">
        <f t="shared" si="0"/>
        <v>770</v>
      </c>
      <c r="K6" s="12">
        <f t="shared" si="0"/>
        <v>770</v>
      </c>
      <c r="L6" s="12">
        <f t="shared" si="0"/>
        <v>770</v>
      </c>
      <c r="M6" s="12">
        <f>SUM(M3:M5)</f>
        <v>770</v>
      </c>
      <c r="N6" s="13">
        <f>SUM(B6:M6)</f>
        <v>9540</v>
      </c>
    </row>
    <row r="9" spans="1:14" x14ac:dyDescent="0.3">
      <c r="A9" s="15"/>
      <c r="B9" s="16">
        <v>43101</v>
      </c>
      <c r="C9" s="16">
        <f>EOMONTH(B9,0)+1</f>
        <v>43132</v>
      </c>
      <c r="D9" s="16">
        <f t="shared" ref="D9:M9" si="1">EOMONTH(C9,0)+1</f>
        <v>43160</v>
      </c>
      <c r="E9" s="16">
        <f t="shared" si="1"/>
        <v>43191</v>
      </c>
      <c r="F9" s="16">
        <f t="shared" si="1"/>
        <v>43221</v>
      </c>
      <c r="G9" s="16">
        <f t="shared" si="1"/>
        <v>43252</v>
      </c>
      <c r="H9" s="16">
        <f t="shared" si="1"/>
        <v>43282</v>
      </c>
      <c r="I9" s="16">
        <f t="shared" si="1"/>
        <v>43313</v>
      </c>
      <c r="J9" s="16">
        <f t="shared" si="1"/>
        <v>43344</v>
      </c>
      <c r="K9" s="16">
        <f t="shared" si="1"/>
        <v>43374</v>
      </c>
      <c r="L9" s="16">
        <f t="shared" si="1"/>
        <v>43405</v>
      </c>
      <c r="M9" s="16">
        <f t="shared" si="1"/>
        <v>43435</v>
      </c>
    </row>
    <row r="10" spans="1:14" x14ac:dyDescent="0.3">
      <c r="A10" s="10">
        <v>1</v>
      </c>
      <c r="B10" s="11">
        <f>SUMIFS(Лист1!$G:$G,Лист1!$A:$A,"&gt;="&amp;B$9,Лист1!$A:$A,"&lt;="&amp;EOMONTH(B$9,0),Лист1!$B:$B,$A10)</f>
        <v>770</v>
      </c>
      <c r="C10" s="11">
        <f>SUMIFS(Лист1!$G:$G,Лист1!$A:$A,"&gt;="&amp;C$9,Лист1!$A:$A,"&lt;="&amp;EOMONTH(C$9,0),Лист1!$B:$B,$A10)</f>
        <v>770</v>
      </c>
      <c r="D10" s="11">
        <f>SUMIFS(Лист1!$G:$G,Лист1!$A:$A,"&gt;="&amp;D$9,Лист1!$A:$A,"&lt;="&amp;EOMONTH(D$9,0),Лист1!$B:$B,$A10)</f>
        <v>770</v>
      </c>
      <c r="E10" s="11">
        <f>SUMIFS(Лист1!$G:$G,Лист1!$A:$A,"&gt;="&amp;E$9,Лист1!$A:$A,"&lt;="&amp;EOMONTH(E$9,0),Лист1!$B:$B,$A10)</f>
        <v>770</v>
      </c>
      <c r="F10" s="11">
        <f>SUMIFS(Лист1!$G:$G,Лист1!$A:$A,"&gt;="&amp;F$9,Лист1!$A:$A,"&lt;="&amp;EOMONTH(F$9,0),Лист1!$B:$B,$A10)</f>
        <v>0</v>
      </c>
      <c r="G10" s="11">
        <f>SUMIFS(Лист1!$G:$G,Лист1!$A:$A,"&gt;="&amp;G$9,Лист1!$A:$A,"&lt;="&amp;EOMONTH(G$9,0),Лист1!$B:$B,$A10)</f>
        <v>770</v>
      </c>
      <c r="H10" s="11">
        <f>SUMIFS(Лист1!$G:$G,Лист1!$A:$A,"&gt;="&amp;H$9,Лист1!$A:$A,"&lt;="&amp;EOMONTH(H$9,0),Лист1!$B:$B,$A10)</f>
        <v>0</v>
      </c>
      <c r="I10" s="11">
        <f>SUMIFS(Лист1!$G:$G,Лист1!$A:$A,"&gt;="&amp;I$9,Лист1!$A:$A,"&lt;="&amp;EOMONTH(I$9,0),Лист1!$B:$B,$A10)</f>
        <v>770</v>
      </c>
      <c r="J10" s="11">
        <f>SUMIFS(Лист1!$G:$G,Лист1!$A:$A,"&gt;="&amp;J$9,Лист1!$A:$A,"&lt;="&amp;EOMONTH(J$9,0),Лист1!$B:$B,$A10)</f>
        <v>770</v>
      </c>
      <c r="K10" s="11">
        <f>SUMIFS(Лист1!$G:$G,Лист1!$A:$A,"&gt;="&amp;K$9,Лист1!$A:$A,"&lt;="&amp;EOMONTH(K$9,0),Лист1!$B:$B,$A10)</f>
        <v>0</v>
      </c>
      <c r="L10" s="11">
        <f>SUMIFS(Лист1!$G:$G,Лист1!$A:$A,"&gt;="&amp;L$9,Лист1!$A:$A,"&lt;="&amp;EOMONTH(L$9,0),Лист1!$B:$B,$A10)</f>
        <v>770</v>
      </c>
      <c r="M10" s="11">
        <f>SUMIFS(Лист1!$G:$G,Лист1!$A:$A,"&gt;="&amp;M$9,Лист1!$A:$A,"&lt;="&amp;EOMONTH(M$9,0),Лист1!$B:$B,$A10)</f>
        <v>770</v>
      </c>
    </row>
    <row r="11" spans="1:14" x14ac:dyDescent="0.3">
      <c r="A11" s="10">
        <v>2</v>
      </c>
      <c r="B11" s="11">
        <f>SUMIFS(Лист1!$G:$G,Лист1!$A:$A,"&gt;="&amp;B$9,Лист1!$A:$A,"&lt;="&amp;EOMONTH(B$9,0),Лист1!$B:$B,$A11)</f>
        <v>0</v>
      </c>
      <c r="C11" s="11">
        <f>SUMIFS(Лист1!$G:$G,Лист1!$A:$A,"&gt;="&amp;C$9,Лист1!$A:$A,"&lt;="&amp;EOMONTH(C$9,0),Лист1!$B:$B,$A11)</f>
        <v>300</v>
      </c>
      <c r="D11" s="11">
        <f>SUMIFS(Лист1!$G:$G,Лист1!$A:$A,"&gt;="&amp;D$9,Лист1!$A:$A,"&lt;="&amp;EOMONTH(D$9,0),Лист1!$B:$B,$A11)</f>
        <v>0</v>
      </c>
      <c r="E11" s="11">
        <f>SUMIFS(Лист1!$G:$G,Лист1!$A:$A,"&gt;="&amp;E$9,Лист1!$A:$A,"&lt;="&amp;EOMONTH(E$9,0),Лист1!$B:$B,$A11)</f>
        <v>0</v>
      </c>
      <c r="F11" s="11">
        <f>SUMIFS(Лист1!$G:$G,Лист1!$A:$A,"&gt;="&amp;F$9,Лист1!$A:$A,"&lt;="&amp;EOMONTH(F$9,0),Лист1!$B:$B,$A11)</f>
        <v>770</v>
      </c>
      <c r="G11" s="11">
        <f>SUMIFS(Лист1!$G:$G,Лист1!$A:$A,"&gt;="&amp;G$9,Лист1!$A:$A,"&lt;="&amp;EOMONTH(G$9,0),Лист1!$B:$B,$A11)</f>
        <v>0</v>
      </c>
      <c r="H11" s="11">
        <f>SUMIFS(Лист1!$G:$G,Лист1!$A:$A,"&gt;="&amp;H$9,Лист1!$A:$A,"&lt;="&amp;EOMONTH(H$9,0),Лист1!$B:$B,$A11)</f>
        <v>0</v>
      </c>
      <c r="I11" s="11">
        <f>SUMIFS(Лист1!$G:$G,Лист1!$A:$A,"&gt;="&amp;I$9,Лист1!$A:$A,"&lt;="&amp;EOMONTH(I$9,0),Лист1!$B:$B,$A11)</f>
        <v>0</v>
      </c>
      <c r="J11" s="11">
        <f>SUMIFS(Лист1!$G:$G,Лист1!$A:$A,"&gt;="&amp;J$9,Лист1!$A:$A,"&lt;="&amp;EOMONTH(J$9,0),Лист1!$B:$B,$A11)</f>
        <v>0</v>
      </c>
      <c r="K11" s="11">
        <f>SUMIFS(Лист1!$G:$G,Лист1!$A:$A,"&gt;="&amp;K$9,Лист1!$A:$A,"&lt;="&amp;EOMONTH(K$9,0),Лист1!$B:$B,$A11)</f>
        <v>0</v>
      </c>
      <c r="L11" s="11">
        <f>SUMIFS(Лист1!$G:$G,Лист1!$A:$A,"&gt;="&amp;L$9,Лист1!$A:$A,"&lt;="&amp;EOMONTH(L$9,0),Лист1!$B:$B,$A11)</f>
        <v>0</v>
      </c>
      <c r="M11" s="11">
        <f>SUMIFS(Лист1!$G:$G,Лист1!$A:$A,"&gt;="&amp;M$9,Лист1!$A:$A,"&lt;="&amp;EOMONTH(M$9,0),Лист1!$B:$B,$A11)</f>
        <v>0</v>
      </c>
    </row>
    <row r="12" spans="1:14" x14ac:dyDescent="0.3">
      <c r="A12" s="10">
        <v>3</v>
      </c>
      <c r="B12" s="11">
        <f>SUMIFS(Лист1!$G:$G,Лист1!$A:$A,"&gt;="&amp;B$9,Лист1!$A:$A,"&lt;="&amp;EOMONTH(B$9,0),Лист1!$B:$B,$A12)</f>
        <v>0</v>
      </c>
      <c r="C12" s="11">
        <f>SUMIFS(Лист1!$G:$G,Лист1!$A:$A,"&gt;="&amp;C$9,Лист1!$A:$A,"&lt;="&amp;EOMONTH(C$9,0),Лист1!$B:$B,$A12)</f>
        <v>0</v>
      </c>
      <c r="D12" s="11">
        <f>SUMIFS(Лист1!$G:$G,Лист1!$A:$A,"&gt;="&amp;D$9,Лист1!$A:$A,"&lt;="&amp;EOMONTH(D$9,0),Лист1!$B:$B,$A12)</f>
        <v>0</v>
      </c>
      <c r="E12" s="11">
        <f>SUMIFS(Лист1!$G:$G,Лист1!$A:$A,"&gt;="&amp;E$9,Лист1!$A:$A,"&lt;="&amp;EOMONTH(E$9,0),Лист1!$B:$B,$A12)</f>
        <v>0</v>
      </c>
      <c r="F12" s="11">
        <f>SUMIFS(Лист1!$G:$G,Лист1!$A:$A,"&gt;="&amp;F$9,Лист1!$A:$A,"&lt;="&amp;EOMONTH(F$9,0),Лист1!$B:$B,$A12)</f>
        <v>0</v>
      </c>
      <c r="G12" s="11">
        <f>SUMIFS(Лист1!$G:$G,Лист1!$A:$A,"&gt;="&amp;G$9,Лист1!$A:$A,"&lt;="&amp;EOMONTH(G$9,0),Лист1!$B:$B,$A12)</f>
        <v>0</v>
      </c>
      <c r="H12" s="11">
        <f>SUMIFS(Лист1!$G:$G,Лист1!$A:$A,"&gt;="&amp;H$9,Лист1!$A:$A,"&lt;="&amp;EOMONTH(H$9,0),Лист1!$B:$B,$A12)</f>
        <v>770</v>
      </c>
      <c r="I12" s="11">
        <f>SUMIFS(Лист1!$G:$G,Лист1!$A:$A,"&gt;="&amp;I$9,Лист1!$A:$A,"&lt;="&amp;EOMONTH(I$9,0),Лист1!$B:$B,$A12)</f>
        <v>0</v>
      </c>
      <c r="J12" s="11">
        <f>SUMIFS(Лист1!$G:$G,Лист1!$A:$A,"&gt;="&amp;J$9,Лист1!$A:$A,"&lt;="&amp;EOMONTH(J$9,0),Лист1!$B:$B,$A12)</f>
        <v>0</v>
      </c>
      <c r="K12" s="11">
        <f>SUMIFS(Лист1!$G:$G,Лист1!$A:$A,"&gt;="&amp;K$9,Лист1!$A:$A,"&lt;="&amp;EOMONTH(K$9,0),Лист1!$B:$B,$A12)</f>
        <v>770</v>
      </c>
      <c r="L12" s="11">
        <f>SUMIFS(Лист1!$G:$G,Лист1!$A:$A,"&gt;="&amp;L$9,Лист1!$A:$A,"&lt;="&amp;EOMONTH(L$9,0),Лист1!$B:$B,$A12)</f>
        <v>0</v>
      </c>
      <c r="M12" s="11">
        <f>SUMIFS(Лист1!$G:$G,Лист1!$A:$A,"&gt;="&amp;M$9,Лист1!$A:$A,"&lt;="&amp;EOMONTH(M$9,0),Лист1!$B:$B,$A12)</f>
        <v>0</v>
      </c>
    </row>
    <row r="13" spans="1:14" ht="17.399999999999999" x14ac:dyDescent="0.3">
      <c r="A13" s="10"/>
      <c r="B13" s="12">
        <f>SUM(B10:B12)</f>
        <v>770</v>
      </c>
      <c r="C13" s="12">
        <f t="shared" ref="C13:M13" si="2">SUM(C10:C12)</f>
        <v>1070</v>
      </c>
      <c r="D13" s="12">
        <f t="shared" si="2"/>
        <v>770</v>
      </c>
      <c r="E13" s="12">
        <f t="shared" si="2"/>
        <v>770</v>
      </c>
      <c r="F13" s="12">
        <f t="shared" si="2"/>
        <v>770</v>
      </c>
      <c r="G13" s="12">
        <f t="shared" si="2"/>
        <v>770</v>
      </c>
      <c r="H13" s="12">
        <f t="shared" si="2"/>
        <v>770</v>
      </c>
      <c r="I13" s="12">
        <f t="shared" si="2"/>
        <v>770</v>
      </c>
      <c r="J13" s="12">
        <f t="shared" si="2"/>
        <v>770</v>
      </c>
      <c r="K13" s="12">
        <f t="shared" si="2"/>
        <v>770</v>
      </c>
      <c r="L13" s="12">
        <f t="shared" si="2"/>
        <v>770</v>
      </c>
      <c r="M13" s="12">
        <f t="shared" si="2"/>
        <v>770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vikttur</cp:lastModifiedBy>
  <dcterms:created xsi:type="dcterms:W3CDTF">2018-01-01T20:47:11Z</dcterms:created>
  <dcterms:modified xsi:type="dcterms:W3CDTF">2018-01-01T23:17:02Z</dcterms:modified>
</cp:coreProperties>
</file>