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9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1"/>
  <c r="AA12" l="1"/>
  <c r="X13"/>
  <c r="AC13"/>
  <c r="AA14"/>
  <c r="X15"/>
  <c r="AC15"/>
  <c r="AA16"/>
  <c r="X17"/>
  <c r="AC17"/>
  <c r="Z11"/>
  <c r="AB10"/>
  <c r="W10"/>
  <c r="Z9"/>
  <c r="AB8"/>
  <c r="W8"/>
  <c r="Z7"/>
  <c r="AB6"/>
  <c r="W6"/>
  <c r="Z5"/>
  <c r="AB4"/>
  <c r="W4"/>
  <c r="Z3"/>
  <c r="P4"/>
  <c r="U4"/>
  <c r="S5"/>
  <c r="P6"/>
  <c r="U6"/>
  <c r="S7"/>
  <c r="P8"/>
  <c r="U8"/>
  <c r="S9"/>
  <c r="P10"/>
  <c r="U10"/>
  <c r="S11"/>
  <c r="S3"/>
  <c r="O3"/>
  <c r="AC12"/>
  <c r="X14"/>
  <c r="AA15"/>
  <c r="AC16"/>
  <c r="AB11"/>
  <c r="Z10"/>
  <c r="W9"/>
  <c r="AB7"/>
  <c r="AB5"/>
  <c r="Z4"/>
  <c r="W3"/>
  <c r="P5"/>
  <c r="U5"/>
  <c r="P7"/>
  <c r="S8"/>
  <c r="U9"/>
  <c r="P11"/>
  <c r="P3"/>
  <c r="AB12"/>
  <c r="W14"/>
  <c r="Z15"/>
  <c r="AB16"/>
  <c r="AC11"/>
  <c r="AA10"/>
  <c r="X9"/>
  <c r="AC7"/>
  <c r="AA6"/>
  <c r="X5"/>
  <c r="AC3"/>
  <c r="O5"/>
  <c r="T5"/>
  <c r="O7"/>
  <c r="R8"/>
  <c r="T9"/>
  <c r="O11"/>
  <c r="R3"/>
  <c r="Z12"/>
  <c r="W13"/>
  <c r="AB13"/>
  <c r="Z14"/>
  <c r="W15"/>
  <c r="AB15"/>
  <c r="Z16"/>
  <c r="W17"/>
  <c r="AB17"/>
  <c r="AA11"/>
  <c r="AC10"/>
  <c r="X10"/>
  <c r="AA9"/>
  <c r="AC8"/>
  <c r="X8"/>
  <c r="AA7"/>
  <c r="AC6"/>
  <c r="X6"/>
  <c r="AA5"/>
  <c r="AC4"/>
  <c r="X4"/>
  <c r="AA3"/>
  <c r="O4"/>
  <c r="T4"/>
  <c r="R5"/>
  <c r="O6"/>
  <c r="T6"/>
  <c r="R7"/>
  <c r="O8"/>
  <c r="T8"/>
  <c r="R9"/>
  <c r="O10"/>
  <c r="T10"/>
  <c r="R11"/>
  <c r="T3"/>
  <c r="X12"/>
  <c r="AA13"/>
  <c r="AC14"/>
  <c r="X16"/>
  <c r="AA17"/>
  <c r="W11"/>
  <c r="AB9"/>
  <c r="Z8"/>
  <c r="W7"/>
  <c r="Z6"/>
  <c r="W5"/>
  <c r="AB3"/>
  <c r="S4"/>
  <c r="S6"/>
  <c r="U7"/>
  <c r="P9"/>
  <c r="S10"/>
  <c r="U11"/>
  <c r="W12"/>
  <c r="Z13"/>
  <c r="AB14"/>
  <c r="W16"/>
  <c r="Z17"/>
  <c r="X11"/>
  <c r="AC9"/>
  <c r="AA8"/>
  <c r="X7"/>
  <c r="AC5"/>
  <c r="AA4"/>
  <c r="X3"/>
  <c r="R4"/>
  <c r="R6"/>
  <c r="T7"/>
  <c r="O9"/>
  <c r="R10"/>
  <c r="T11"/>
  <c r="U3"/>
</calcChain>
</file>

<file path=xl/sharedStrings.xml><?xml version="1.0" encoding="utf-8"?>
<sst xmlns="http://schemas.openxmlformats.org/spreadsheetml/2006/main" count="43" uniqueCount="16">
  <si>
    <t>сыры</t>
  </si>
  <si>
    <t>москва</t>
  </si>
  <si>
    <t>колбасы</t>
  </si>
  <si>
    <t>новгород</t>
  </si>
  <si>
    <t>пенза</t>
  </si>
  <si>
    <t>орск</t>
  </si>
  <si>
    <t>сочи</t>
  </si>
  <si>
    <t>соси</t>
  </si>
  <si>
    <t>Сыры</t>
  </si>
  <si>
    <t>Колбасы</t>
  </si>
  <si>
    <t>дата поступления</t>
  </si>
  <si>
    <t>наименование товара</t>
  </si>
  <si>
    <t>место отгруза</t>
  </si>
  <si>
    <t>кол.тр.</t>
  </si>
  <si>
    <t>кол.ф.</t>
  </si>
  <si>
    <t>кол.констант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</si>
</sst>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0" borderId="0" xfId="0" applyFont="1"/>
    <xf numFmtId="14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2" fillId="4" borderId="0" xfId="0" applyFont="1" applyFill="1"/>
    <xf numFmtId="0" fontId="1" fillId="4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1:AC30"/>
  <sheetViews>
    <sheetView tabSelected="1" topLeftCell="J1" workbookViewId="0">
      <selection activeCell="J1" sqref="J1:J2"/>
    </sheetView>
  </sheetViews>
  <sheetFormatPr defaultRowHeight="15"/>
  <cols>
    <col min="1" max="1" width="9.140625" customWidth="1"/>
    <col min="9" max="9" width="14.5703125" style="1" customWidth="1"/>
    <col min="10" max="10" width="22.42578125" style="2" customWidth="1"/>
    <col min="11" max="11" width="13.140625" customWidth="1"/>
    <col min="12" max="12" width="13.5703125" customWidth="1"/>
    <col min="15" max="15" width="17.42578125" style="1" customWidth="1"/>
    <col min="16" max="16" width="21.42578125" customWidth="1"/>
    <col min="17" max="17" width="5.42578125" customWidth="1"/>
    <col min="18" max="18" width="21.42578125" customWidth="1"/>
    <col min="19" max="19" width="12.7109375" customWidth="1"/>
    <col min="20" max="21" width="14" customWidth="1"/>
    <col min="23" max="23" width="17.42578125" style="1" customWidth="1"/>
    <col min="24" max="24" width="21.42578125" customWidth="1"/>
    <col min="25" max="25" width="5.42578125" customWidth="1"/>
    <col min="26" max="26" width="21.42578125" customWidth="1"/>
    <col min="27" max="27" width="12.7109375" customWidth="1"/>
    <col min="28" max="28" width="14" customWidth="1"/>
  </cols>
  <sheetData>
    <row r="1" spans="8:29">
      <c r="H1" s="7" t="str">
        <f>COUNTIF(J$1:J1,J1)&amp;J1</f>
        <v>1москва</v>
      </c>
      <c r="I1" s="1">
        <v>43083</v>
      </c>
      <c r="J1" s="13" t="s">
        <v>1</v>
      </c>
      <c r="K1">
        <v>3</v>
      </c>
      <c r="L1">
        <v>1</v>
      </c>
      <c r="O1" s="12" t="s">
        <v>8</v>
      </c>
      <c r="P1" s="12"/>
      <c r="Q1" s="12"/>
      <c r="R1" s="12"/>
      <c r="S1" s="12"/>
      <c r="T1" s="12"/>
      <c r="U1" s="5"/>
      <c r="W1" s="12" t="s">
        <v>9</v>
      </c>
      <c r="X1" s="12"/>
      <c r="Y1" s="12"/>
      <c r="Z1" s="12"/>
      <c r="AA1" s="12"/>
      <c r="AB1" s="12"/>
    </row>
    <row r="2" spans="8:29">
      <c r="H2" s="7" t="str">
        <f>COUNTIF(J$1:J2,J2)&amp;J2</f>
        <v>1сыры</v>
      </c>
      <c r="J2" s="13" t="s">
        <v>0</v>
      </c>
      <c r="K2">
        <v>3</v>
      </c>
      <c r="O2" s="1" t="s">
        <v>10</v>
      </c>
      <c r="P2" t="s">
        <v>11</v>
      </c>
      <c r="R2" t="s">
        <v>12</v>
      </c>
      <c r="S2" t="s">
        <v>13</v>
      </c>
      <c r="T2" t="s">
        <v>14</v>
      </c>
      <c r="U2" t="s">
        <v>15</v>
      </c>
      <c r="W2" s="1" t="s">
        <v>10</v>
      </c>
      <c r="X2" t="s">
        <v>11</v>
      </c>
      <c r="Z2" t="s">
        <v>12</v>
      </c>
      <c r="AA2" t="s">
        <v>13</v>
      </c>
      <c r="AB2" t="s">
        <v>14</v>
      </c>
    </row>
    <row r="3" spans="8:29">
      <c r="H3" s="7" t="str">
        <f>COUNTIF(J$1:J3,J3)&amp;J3</f>
        <v>1колбасы</v>
      </c>
      <c r="I3" s="1">
        <v>43083</v>
      </c>
      <c r="J3" s="3" t="s">
        <v>2</v>
      </c>
      <c r="K3">
        <v>2</v>
      </c>
      <c r="O3" s="14">
        <f>IFERROR(VLOOKUP(ROW(O1)&amp;HLOOKUP("我",$O$1:O$1,1),$H:$I,2,),"")</f>
        <v>0</v>
      </c>
      <c r="P3" s="15" t="str">
        <f>IFERROR(VLOOKUP(ROW(P1)&amp;HLOOKUP("我",$O$1:P$1,1),$H:$J,3,),"")</f>
        <v>сыры</v>
      </c>
      <c r="Q3" s="16"/>
      <c r="R3" s="17" t="str">
        <f>IFERROR(INDEX($J:$J,MATCH(ROW(P1)&amp;HLOOKUP("我",$O$1:P$1,1),$H:$H,)+1),"")</f>
        <v>колбасы</v>
      </c>
      <c r="S3" s="18">
        <f>IFERROR(VLOOKUP(ROW(S1)&amp;HLOOKUP("我",$O$1:S$1,1),$H:$K,4,),"")</f>
        <v>3</v>
      </c>
      <c r="T3" s="17">
        <f>IFERROR(INDEX($K:$K,MATCH(ROW(R1)&amp;HLOOKUP("我",$O$1:R$1,1),$H:$H,)+1),"")</f>
        <v>2</v>
      </c>
      <c r="U3" s="11" t="str">
        <f>IFERROR(--(VLOOKUP(ROW(U1)&amp;HLOOKUP("我",$O$1:U$1,1),$H:$L,5,)&amp;""),"")</f>
        <v/>
      </c>
      <c r="W3" s="8">
        <f>IFERROR(VLOOKUP(ROW(W1)&amp;HLOOKUP("我",$O$1:W$1,1),$H:$I,2,),"")</f>
        <v>43083</v>
      </c>
      <c r="X3" s="9" t="str">
        <f>IFERROR(VLOOKUP(ROW(X1)&amp;HLOOKUP("我",$O$1:X$1,1),$H:$J,3,),"")</f>
        <v>колбасы</v>
      </c>
      <c r="Y3" s="6"/>
      <c r="Z3" s="10" t="str">
        <f>IFERROR(INDEX($J:$J,MATCH(ROW(X1)&amp;HLOOKUP("我",$O$1:X$1,1),$H:$H,)+1),"")</f>
        <v>москва</v>
      </c>
      <c r="AA3" s="11">
        <f>IFERROR(VLOOKUP(ROW(AA1)&amp;HLOOKUP("我",$O$1:AA$1,1),$H:$K,4,),"")</f>
        <v>2</v>
      </c>
      <c r="AB3" s="10">
        <f>IFERROR(INDEX($K:$K,MATCH(ROW(Z1)&amp;HLOOKUP("我",$O$1:Z$1,1),$H:$H,)+1),"")</f>
        <v>5</v>
      </c>
      <c r="AC3" s="11" t="str">
        <f>IFERROR(--(VLOOKUP(ROW(AC1)&amp;HLOOKUP("我",$O$1:AC$1,1),$H:$L,5,)&amp;""),"")</f>
        <v/>
      </c>
    </row>
    <row r="4" spans="8:29">
      <c r="H4" s="7" t="str">
        <f>COUNTIF(J$1:J4,J4)&amp;J4</f>
        <v>2москва</v>
      </c>
      <c r="J4" s="4" t="s">
        <v>1</v>
      </c>
      <c r="K4">
        <v>5</v>
      </c>
      <c r="O4" s="8">
        <f>IFERROR(VLOOKUP(ROW(O2)&amp;HLOOKUP("我",$O$1:O$1,1),$H:$I,2,),"")</f>
        <v>43083</v>
      </c>
      <c r="P4" s="9" t="str">
        <f>IFERROR(VLOOKUP(ROW(P2)&amp;HLOOKUP("我",$O$1:P$1,1),$H:$J,3,),"")</f>
        <v>сыры</v>
      </c>
      <c r="Q4" s="6"/>
      <c r="R4" s="10" t="str">
        <f>IFERROR(INDEX($J:$J,MATCH(ROW(P2)&amp;HLOOKUP("我",$O$1:P$1,1),$H:$H,)+1),"")</f>
        <v>новгород</v>
      </c>
      <c r="S4" s="11">
        <f>IFERROR(VLOOKUP(ROW(S2)&amp;HLOOKUP("我",$O$1:S$1,1),$H:$K,4,),"")</f>
        <v>4</v>
      </c>
      <c r="T4" s="10">
        <f>IFERROR(INDEX($K:$K,MATCH(ROW(R2)&amp;HLOOKUP("我",$O$1:R$1,1),$H:$H,)+1),"")</f>
        <v>4</v>
      </c>
      <c r="U4" s="11" t="str">
        <f>IFERROR(--(VLOOKUP(ROW(U2)&amp;HLOOKUP("我",$O$1:U$1,1),$H:$L,5,)&amp;""),"")</f>
        <v/>
      </c>
      <c r="W4" s="8">
        <f>IFERROR(VLOOKUP(ROW(W2)&amp;HLOOKUP("我",$O$1:W$1,1),$H:$I,2,),"")</f>
        <v>43083</v>
      </c>
      <c r="X4" s="9" t="str">
        <f>IFERROR(VLOOKUP(ROW(X2)&amp;HLOOKUP("我",$O$1:X$1,1),$H:$J,3,),"")</f>
        <v>колбасы</v>
      </c>
      <c r="Y4" s="6"/>
      <c r="Z4" s="10" t="str">
        <f>IFERROR(INDEX($J:$J,MATCH(ROW(X2)&amp;HLOOKUP("我",$O$1:X$1,1),$H:$H,)+1),"")</f>
        <v>пенза</v>
      </c>
      <c r="AA4" s="11">
        <f>IFERROR(VLOOKUP(ROW(AA2)&amp;HLOOKUP("我",$O$1:AA$1,1),$H:$K,4,),"")</f>
        <v>1</v>
      </c>
      <c r="AB4" s="10">
        <f>IFERROR(INDEX($K:$K,MATCH(ROW(Z2)&amp;HLOOKUP("我",$O$1:Z$1,1),$H:$H,)+1),"")</f>
        <v>0</v>
      </c>
      <c r="AC4" s="11" t="str">
        <f>IFERROR(--(VLOOKUP(ROW(AC2)&amp;HLOOKUP("我",$O$1:AC$1,1),$H:$L,5,)&amp;""),"")</f>
        <v/>
      </c>
    </row>
    <row r="5" spans="8:29">
      <c r="H5" s="7" t="str">
        <f>COUNTIF(J$1:J5,J5)&amp;J5</f>
        <v>2сыры</v>
      </c>
      <c r="I5" s="1">
        <v>43083</v>
      </c>
      <c r="J5" s="3" t="s">
        <v>0</v>
      </c>
      <c r="K5">
        <v>4</v>
      </c>
      <c r="O5" s="8">
        <f>IFERROR(VLOOKUP(ROW(O3)&amp;HLOOKUP("我",$O$1:O$1,1),$H:$I,2,),"")</f>
        <v>43083</v>
      </c>
      <c r="P5" s="9" t="str">
        <f>IFERROR(VLOOKUP(ROW(P3)&amp;HLOOKUP("我",$O$1:P$1,1),$H:$J,3,),"")</f>
        <v>сыры</v>
      </c>
      <c r="Q5" s="6"/>
      <c r="R5" s="10" t="str">
        <f>IFERROR(INDEX($J:$J,MATCH(ROW(P3)&amp;HLOOKUP("我",$O$1:P$1,1),$H:$H,)+1),"")</f>
        <v>орск</v>
      </c>
      <c r="S5" s="11">
        <f>IFERROR(VLOOKUP(ROW(S3)&amp;HLOOKUP("我",$O$1:S$1,1),$H:$K,4,),"")</f>
        <v>3</v>
      </c>
      <c r="T5" s="10">
        <f>IFERROR(INDEX($K:$K,MATCH(ROW(R3)&amp;HLOOKUP("我",$O$1:R$1,1),$H:$H,)+1),"")</f>
        <v>6</v>
      </c>
      <c r="U5" s="11" t="str">
        <f>IFERROR(--(VLOOKUP(ROW(U3)&amp;HLOOKUP("我",$O$1:U$1,1),$H:$L,5,)&amp;""),"")</f>
        <v/>
      </c>
      <c r="V5" s="1"/>
      <c r="W5" s="8">
        <f>IFERROR(VLOOKUP(ROW(W3)&amp;HLOOKUP("我",$O$1:W$1,1),$H:$I,2,),"")</f>
        <v>43084</v>
      </c>
      <c r="X5" s="9" t="str">
        <f>IFERROR(VLOOKUP(ROW(X3)&amp;HLOOKUP("我",$O$1:X$1,1),$H:$J,3,),"")</f>
        <v>колбасы</v>
      </c>
      <c r="Y5" s="6"/>
      <c r="Z5" s="10" t="str">
        <f>IFERROR(INDEX($J:$J,MATCH(ROW(X3)&amp;HLOOKUP("我",$O$1:X$1,1),$H:$H,)+1),"")</f>
        <v>москва</v>
      </c>
      <c r="AA5" s="11">
        <f>IFERROR(VLOOKUP(ROW(AA3)&amp;HLOOKUP("我",$O$1:AA$1,1),$H:$K,4,),"")</f>
        <v>4</v>
      </c>
      <c r="AB5" s="10">
        <f>IFERROR(INDEX($K:$K,MATCH(ROW(Z3)&amp;HLOOKUP("我",$O$1:Z$1,1),$H:$H,)+1),"")</f>
        <v>1</v>
      </c>
      <c r="AC5" s="11" t="str">
        <f>IFERROR(--(VLOOKUP(ROW(AC3)&amp;HLOOKUP("我",$O$1:AC$1,1),$H:$L,5,)&amp;""),"")</f>
        <v/>
      </c>
    </row>
    <row r="6" spans="8:29">
      <c r="H6" s="7" t="str">
        <f>COUNTIF(J$1:J6,J6)&amp;J6</f>
        <v>1новгород</v>
      </c>
      <c r="J6" s="4" t="s">
        <v>3</v>
      </c>
      <c r="K6">
        <v>4</v>
      </c>
      <c r="L6">
        <v>1</v>
      </c>
      <c r="O6" s="8">
        <f>IFERROR(VLOOKUP(ROW(O4)&amp;HLOOKUP("我",$O$1:O$1,1),$H:$I,2,),"")</f>
        <v>43084</v>
      </c>
      <c r="P6" s="9" t="str">
        <f>IFERROR(VLOOKUP(ROW(P4)&amp;HLOOKUP("我",$O$1:P$1,1),$H:$J,3,),"")</f>
        <v>сыры</v>
      </c>
      <c r="Q6" s="6"/>
      <c r="R6" s="10" t="str">
        <f>IFERROR(INDEX($J:$J,MATCH(ROW(P4)&amp;HLOOKUP("我",$O$1:P$1,1),$H:$H,)+1),"")</f>
        <v>сочи</v>
      </c>
      <c r="S6" s="11">
        <f>IFERROR(VLOOKUP(ROW(S4)&amp;HLOOKUP("我",$O$1:S$1,1),$H:$K,4,),"")</f>
        <v>2</v>
      </c>
      <c r="T6" s="10">
        <f>IFERROR(INDEX($K:$K,MATCH(ROW(R4)&amp;HLOOKUP("我",$O$1:R$1,1),$H:$H,)+1),"")</f>
        <v>6</v>
      </c>
      <c r="U6" s="11" t="str">
        <f>IFERROR(--(VLOOKUP(ROW(U4)&amp;HLOOKUP("我",$O$1:U$1,1),$H:$L,5,)&amp;""),"")</f>
        <v/>
      </c>
      <c r="V6" s="1"/>
      <c r="W6" s="8">
        <f>IFERROR(VLOOKUP(ROW(W4)&amp;HLOOKUP("我",$O$1:W$1,1),$H:$I,2,),"")</f>
        <v>43084</v>
      </c>
      <c r="X6" s="9" t="str">
        <f>IFERROR(VLOOKUP(ROW(X4)&amp;HLOOKUP("我",$O$1:X$1,1),$H:$J,3,),"")</f>
        <v>колбасы</v>
      </c>
      <c r="Y6" s="6"/>
      <c r="Z6" s="10" t="str">
        <f>IFERROR(INDEX($J:$J,MATCH(ROW(X4)&amp;HLOOKUP("我",$O$1:X$1,1),$H:$H,)+1),"")</f>
        <v>москва</v>
      </c>
      <c r="AA6" s="11">
        <f>IFERROR(VLOOKUP(ROW(AA4)&amp;HLOOKUP("我",$O$1:AA$1,1),$H:$K,4,),"")</f>
        <v>2</v>
      </c>
      <c r="AB6" s="10">
        <f>IFERROR(INDEX($K:$K,MATCH(ROW(Z4)&amp;HLOOKUP("我",$O$1:Z$1,1),$H:$H,)+1),"")</f>
        <v>2</v>
      </c>
      <c r="AC6" s="11" t="str">
        <f>IFERROR(--(VLOOKUP(ROW(AC4)&amp;HLOOKUP("我",$O$1:AC$1,1),$H:$L,5,)&amp;""),"")</f>
        <v/>
      </c>
    </row>
    <row r="7" spans="8:29">
      <c r="H7" s="7" t="str">
        <f>COUNTIF(J$1:J7,J7)&amp;J7</f>
        <v>2колбасы</v>
      </c>
      <c r="I7" s="1">
        <v>43083</v>
      </c>
      <c r="J7" s="3" t="s">
        <v>2</v>
      </c>
      <c r="K7">
        <v>1</v>
      </c>
      <c r="O7" s="8">
        <f>IFERROR(VLOOKUP(ROW(O5)&amp;HLOOKUP("我",$O$1:O$1,1),$H:$I,2,),"")</f>
        <v>43085</v>
      </c>
      <c r="P7" s="9" t="str">
        <f>IFERROR(VLOOKUP(ROW(P5)&amp;HLOOKUP("我",$O$1:P$1,1),$H:$J,3,),"")</f>
        <v>сыры</v>
      </c>
      <c r="Q7" s="6"/>
      <c r="R7" s="10" t="str">
        <f>IFERROR(INDEX($J:$J,MATCH(ROW(P5)&amp;HLOOKUP("我",$O$1:P$1,1),$H:$H,)+1),"")</f>
        <v>соси</v>
      </c>
      <c r="S7" s="11">
        <f>IFERROR(VLOOKUP(ROW(S5)&amp;HLOOKUP("我",$O$1:S$1,1),$H:$K,4,),"")</f>
        <v>1</v>
      </c>
      <c r="T7" s="10">
        <f>IFERROR(INDEX($K:$K,MATCH(ROW(R5)&amp;HLOOKUP("我",$O$1:R$1,1),$H:$H,)+1),"")</f>
        <v>2</v>
      </c>
      <c r="U7" s="11" t="str">
        <f>IFERROR(--(VLOOKUP(ROW(U5)&amp;HLOOKUP("我",$O$1:U$1,1),$H:$L,5,)&amp;""),"")</f>
        <v/>
      </c>
      <c r="V7" s="1"/>
      <c r="W7" s="8">
        <f>IFERROR(VLOOKUP(ROW(W5)&amp;HLOOKUP("我",$O$1:W$1,1),$H:$I,2,),"")</f>
        <v>43084</v>
      </c>
      <c r="X7" s="9" t="str">
        <f>IFERROR(VLOOKUP(ROW(X5)&amp;HLOOKUP("我",$O$1:X$1,1),$H:$J,3,),"")</f>
        <v>колбасы</v>
      </c>
      <c r="Y7" s="6"/>
      <c r="Z7" s="10" t="str">
        <f>IFERROR(INDEX($J:$J,MATCH(ROW(X5)&amp;HLOOKUP("我",$O$1:X$1,1),$H:$H,)+1),"")</f>
        <v>москва</v>
      </c>
      <c r="AA7" s="11">
        <f>IFERROR(VLOOKUP(ROW(AA5)&amp;HLOOKUP("我",$O$1:AA$1,1),$H:$K,4,),"")</f>
        <v>4</v>
      </c>
      <c r="AB7" s="10">
        <f>IFERROR(INDEX($K:$K,MATCH(ROW(Z5)&amp;HLOOKUP("我",$O$1:Z$1,1),$H:$H,)+1),"")</f>
        <v>3</v>
      </c>
      <c r="AC7" s="11" t="str">
        <f>IFERROR(--(VLOOKUP(ROW(AC5)&amp;HLOOKUP("我",$O$1:AC$1,1),$H:$L,5,)&amp;""),"")</f>
        <v/>
      </c>
    </row>
    <row r="8" spans="8:29">
      <c r="H8" s="7" t="str">
        <f>COUNTIF(J$1:J8,J8)&amp;J8</f>
        <v>1пенза</v>
      </c>
      <c r="J8" s="4" t="s">
        <v>4</v>
      </c>
      <c r="K8">
        <v>0</v>
      </c>
      <c r="O8" s="8" t="str">
        <f>IFERROR(VLOOKUP(ROW(O6)&amp;HLOOKUP("我",$O$1:O$1,1),$H:$I,2,),"")</f>
        <v/>
      </c>
      <c r="P8" s="9" t="str">
        <f>IFERROR(VLOOKUP(ROW(P6)&amp;HLOOKUP("我",$O$1:P$1,1),$H:$J,3,),"")</f>
        <v/>
      </c>
      <c r="Q8" s="6"/>
      <c r="R8" s="10" t="str">
        <f>IFERROR(INDEX($J:$J,MATCH(ROW(P6)&amp;HLOOKUP("我",$O$1:P$1,1),$H:$H,)+1),"")</f>
        <v/>
      </c>
      <c r="S8" s="11" t="str">
        <f>IFERROR(VLOOKUP(ROW(S6)&amp;HLOOKUP("我",$O$1:S$1,1),$H:$K,4,),"")</f>
        <v/>
      </c>
      <c r="T8" s="10" t="str">
        <f>IFERROR(INDEX($K:$K,MATCH(ROW(R6)&amp;HLOOKUP("我",$O$1:R$1,1),$H:$H,)+1),"")</f>
        <v/>
      </c>
      <c r="U8" s="11" t="str">
        <f>IFERROR(--(VLOOKUP(ROW(U6)&amp;HLOOKUP("我",$O$1:U$1,1),$H:$L,5,)&amp;""),"")</f>
        <v/>
      </c>
      <c r="W8" s="8">
        <f>IFERROR(VLOOKUP(ROW(W6)&amp;HLOOKUP("我",$O$1:W$1,1),$H:$I,2,),"")</f>
        <v>43085</v>
      </c>
      <c r="X8" s="9" t="str">
        <f>IFERROR(VLOOKUP(ROW(X6)&amp;HLOOKUP("我",$O$1:X$1,1),$H:$J,3,),"")</f>
        <v>колбасы</v>
      </c>
      <c r="Y8" s="6"/>
      <c r="Z8" s="10" t="str">
        <f>IFERROR(INDEX($J:$J,MATCH(ROW(X6)&amp;HLOOKUP("我",$O$1:X$1,1),$H:$H,)+1),"")</f>
        <v>москва</v>
      </c>
      <c r="AA8" s="11">
        <f>IFERROR(VLOOKUP(ROW(AA6)&amp;HLOOKUP("我",$O$1:AA$1,1),$H:$K,4,),"")</f>
        <v>4</v>
      </c>
      <c r="AB8" s="10">
        <f>IFERROR(INDEX($K:$K,MATCH(ROW(Z6)&amp;HLOOKUP("我",$O$1:Z$1,1),$H:$H,)+1),"")</f>
        <v>2</v>
      </c>
      <c r="AC8" s="11" t="str">
        <f>IFERROR(--(VLOOKUP(ROW(AC6)&amp;HLOOKUP("我",$O$1:AC$1,1),$H:$L,5,)&amp;""),"")</f>
        <v/>
      </c>
    </row>
    <row r="9" spans="8:29">
      <c r="H9" s="7" t="str">
        <f>COUNTIF(J$1:J9,J9)&amp;J9</f>
        <v>3сыры</v>
      </c>
      <c r="I9" s="1">
        <v>43083</v>
      </c>
      <c r="J9" s="3" t="s">
        <v>0</v>
      </c>
      <c r="K9">
        <v>3</v>
      </c>
      <c r="O9" s="8" t="str">
        <f>IFERROR(VLOOKUP(ROW(O7)&amp;HLOOKUP("我",$O$1:O$1,1),$H:$I,2,),"")</f>
        <v/>
      </c>
      <c r="P9" s="9" t="str">
        <f>IFERROR(VLOOKUP(ROW(P7)&amp;HLOOKUP("我",$O$1:P$1,1),$H:$J,3,),"")</f>
        <v/>
      </c>
      <c r="Q9" s="6"/>
      <c r="R9" s="10" t="str">
        <f>IFERROR(INDEX($J:$J,MATCH(ROW(P7)&amp;HLOOKUP("我",$O$1:P$1,1),$H:$H,)+1),"")</f>
        <v/>
      </c>
      <c r="S9" s="11" t="str">
        <f>IFERROR(VLOOKUP(ROW(S7)&amp;HLOOKUP("我",$O$1:S$1,1),$H:$K,4,),"")</f>
        <v/>
      </c>
      <c r="T9" s="10" t="str">
        <f>IFERROR(INDEX($K:$K,MATCH(ROW(R7)&amp;HLOOKUP("我",$O$1:R$1,1),$H:$H,)+1),"")</f>
        <v/>
      </c>
      <c r="U9" s="11" t="str">
        <f>IFERROR(--(VLOOKUP(ROW(U7)&amp;HLOOKUP("我",$O$1:U$1,1),$H:$L,5,)&amp;""),"")</f>
        <v/>
      </c>
      <c r="W9" s="8">
        <f>IFERROR(VLOOKUP(ROW(W7)&amp;HLOOKUP("我",$O$1:W$1,1),$H:$I,2,),"")</f>
        <v>43085</v>
      </c>
      <c r="X9" s="9" t="str">
        <f>IFERROR(VLOOKUP(ROW(X7)&amp;HLOOKUP("我",$O$1:X$1,1),$H:$J,3,),"")</f>
        <v>колбасы</v>
      </c>
      <c r="Y9" s="6"/>
      <c r="Z9" s="10" t="str">
        <f>IFERROR(INDEX($J:$J,MATCH(ROW(X7)&amp;HLOOKUP("我",$O$1:X$1,1),$H:$H,)+1),"")</f>
        <v>москва</v>
      </c>
      <c r="AA9" s="11">
        <f>IFERROR(VLOOKUP(ROW(AA7)&amp;HLOOKUP("我",$O$1:AA$1,1),$H:$K,4,),"")</f>
        <v>1</v>
      </c>
      <c r="AB9" s="10">
        <f>IFERROR(INDEX($K:$K,MATCH(ROW(Z7)&amp;HLOOKUP("我",$O$1:Z$1,1),$H:$H,)+1),"")</f>
        <v>3</v>
      </c>
      <c r="AC9" s="11" t="str">
        <f>IFERROR(--(VLOOKUP(ROW(AC7)&amp;HLOOKUP("我",$O$1:AC$1,1),$H:$L,5,)&amp;""),"")</f>
        <v/>
      </c>
    </row>
    <row r="10" spans="8:29">
      <c r="H10" s="7" t="str">
        <f>COUNTIF(J$1:J10,J10)&amp;J10</f>
        <v>1орск</v>
      </c>
      <c r="J10" s="4" t="s">
        <v>5</v>
      </c>
      <c r="K10">
        <v>6</v>
      </c>
      <c r="O10" s="8" t="str">
        <f>IFERROR(VLOOKUP(ROW(O8)&amp;HLOOKUP("我",$O$1:O$1,1),$H:$I,2,),"")</f>
        <v/>
      </c>
      <c r="P10" s="9" t="str">
        <f>IFERROR(VLOOKUP(ROW(P8)&amp;HLOOKUP("我",$O$1:P$1,1),$H:$J,3,),"")</f>
        <v/>
      </c>
      <c r="Q10" s="6"/>
      <c r="R10" s="10" t="str">
        <f>IFERROR(INDEX($J:$J,MATCH(ROW(P8)&amp;HLOOKUP("我",$O$1:P$1,1),$H:$H,)+1),"")</f>
        <v/>
      </c>
      <c r="S10" s="11" t="str">
        <f>IFERROR(VLOOKUP(ROW(S8)&amp;HLOOKUP("我",$O$1:S$1,1),$H:$K,4,),"")</f>
        <v/>
      </c>
      <c r="T10" s="10" t="str">
        <f>IFERROR(INDEX($K:$K,MATCH(ROW(R8)&amp;HLOOKUP("我",$O$1:R$1,1),$H:$H,)+1),"")</f>
        <v/>
      </c>
      <c r="U10" s="11" t="str">
        <f>IFERROR(--(VLOOKUP(ROW(U8)&amp;HLOOKUP("我",$O$1:U$1,1),$H:$L,5,)&amp;""),"")</f>
        <v/>
      </c>
      <c r="W10" s="8">
        <f>IFERROR(VLOOKUP(ROW(W8)&amp;HLOOKUP("我",$O$1:W$1,1),$H:$I,2,),"")</f>
        <v>43085</v>
      </c>
      <c r="X10" s="9" t="str">
        <f>IFERROR(VLOOKUP(ROW(X8)&amp;HLOOKUP("我",$O$1:X$1,1),$H:$J,3,),"")</f>
        <v>колбасы</v>
      </c>
      <c r="Y10" s="6"/>
      <c r="Z10" s="10" t="str">
        <f>IFERROR(INDEX($J:$J,MATCH(ROW(X8)&amp;HLOOKUP("我",$O$1:X$1,1),$H:$H,)+1),"")</f>
        <v>москва</v>
      </c>
      <c r="AA10" s="11">
        <f>IFERROR(VLOOKUP(ROW(AA8)&amp;HLOOKUP("我",$O$1:AA$1,1),$H:$K,4,),"")</f>
        <v>6</v>
      </c>
      <c r="AB10" s="10">
        <f>IFERROR(INDEX($K:$K,MATCH(ROW(Z8)&amp;HLOOKUP("我",$O$1:Z$1,1),$H:$H,)+1),"")</f>
        <v>8</v>
      </c>
      <c r="AC10" s="11" t="str">
        <f>IFERROR(--(VLOOKUP(ROW(AC8)&amp;HLOOKUP("我",$O$1:AC$1,1),$H:$L,5,)&amp;""),"")</f>
        <v/>
      </c>
    </row>
    <row r="11" spans="8:29">
      <c r="H11" s="7" t="str">
        <f>COUNTIF(J$1:J11,J11)&amp;J11</f>
        <v>3колбасы</v>
      </c>
      <c r="I11" s="1">
        <v>43084</v>
      </c>
      <c r="J11" s="3" t="s">
        <v>2</v>
      </c>
      <c r="K11">
        <v>4</v>
      </c>
      <c r="O11" s="8" t="str">
        <f>IFERROR(VLOOKUP(ROW(O9)&amp;HLOOKUP("我",$O$1:O$1,1),$H:$I,2,),"")</f>
        <v/>
      </c>
      <c r="P11" s="9" t="str">
        <f>IFERROR(VLOOKUP(ROW(P9)&amp;HLOOKUP("我",$O$1:P$1,1),$H:$J,3,),"")</f>
        <v/>
      </c>
      <c r="Q11" s="6"/>
      <c r="R11" s="10" t="str">
        <f>IFERROR(INDEX($J:$J,MATCH(ROW(P9)&amp;HLOOKUP("我",$O$1:P$1,1),$H:$H,)+1),"")</f>
        <v/>
      </c>
      <c r="S11" s="11" t="str">
        <f>IFERROR(VLOOKUP(ROW(S9)&amp;HLOOKUP("我",$O$1:S$1,1),$H:$K,4,),"")</f>
        <v/>
      </c>
      <c r="T11" s="10" t="str">
        <f>IFERROR(INDEX($K:$K,MATCH(ROW(R9)&amp;HLOOKUP("我",$O$1:R$1,1),$H:$H,)+1),"")</f>
        <v/>
      </c>
      <c r="U11" s="11" t="str">
        <f>IFERROR(--(VLOOKUP(ROW(U9)&amp;HLOOKUP("我",$O$1:U$1,1),$H:$L,5,)&amp;""),"")</f>
        <v/>
      </c>
      <c r="W11" s="8">
        <f>IFERROR(VLOOKUP(ROW(W9)&amp;HLOOKUP("我",$O$1:W$1,1),$H:$I,2,),"")</f>
        <v>43085</v>
      </c>
      <c r="X11" s="9" t="str">
        <f>IFERROR(VLOOKUP(ROW(X9)&amp;HLOOKUP("我",$O$1:X$1,1),$H:$J,3,),"")</f>
        <v>колбасы</v>
      </c>
      <c r="Y11" s="6"/>
      <c r="Z11" s="10" t="str">
        <f>IFERROR(INDEX($J:$J,MATCH(ROW(X9)&amp;HLOOKUP("我",$O$1:X$1,1),$H:$H,)+1),"")</f>
        <v>москва</v>
      </c>
      <c r="AA11" s="11">
        <f>IFERROR(VLOOKUP(ROW(AA9)&amp;HLOOKUP("我",$O$1:AA$1,1),$H:$K,4,),"")</f>
        <v>7</v>
      </c>
      <c r="AB11" s="10">
        <f>IFERROR(INDEX($K:$K,MATCH(ROW(Z9)&amp;HLOOKUP("我",$O$1:Z$1,1),$H:$H,)+1),"")</f>
        <v>3</v>
      </c>
      <c r="AC11" s="11" t="str">
        <f>IFERROR(--(VLOOKUP(ROW(AC9)&amp;HLOOKUP("我",$O$1:AC$1,1),$H:$L,5,)&amp;""),"")</f>
        <v/>
      </c>
    </row>
    <row r="12" spans="8:29">
      <c r="H12" s="7" t="str">
        <f>COUNTIF(J$1:J12,J12)&amp;J12</f>
        <v>3москва</v>
      </c>
      <c r="J12" s="4" t="s">
        <v>1</v>
      </c>
      <c r="K12">
        <v>1</v>
      </c>
      <c r="W12" s="8">
        <f>IFERROR(VLOOKUP(ROW(W10)&amp;HLOOKUP("我",$O$1:W$1,1),$H:$I,2,),"")</f>
        <v>43085</v>
      </c>
      <c r="X12" s="9" t="str">
        <f>IFERROR(VLOOKUP(ROW(X10)&amp;HLOOKUP("我",$O$1:X$1,1),$H:$J,3,),"")</f>
        <v>колбасы</v>
      </c>
      <c r="Y12" s="6"/>
      <c r="Z12" s="10" t="str">
        <f>IFERROR(INDEX($J:$J,MATCH(ROW(X10)&amp;HLOOKUP("我",$O$1:X$1,1),$H:$H,)+1),"")</f>
        <v>москва</v>
      </c>
      <c r="AA12" s="11">
        <f>IFERROR(VLOOKUP(ROW(AA10)&amp;HLOOKUP("我",$O$1:AA$1,1),$H:$K,4,),"")</f>
        <v>1</v>
      </c>
      <c r="AB12" s="10">
        <f>IFERROR(INDEX($K:$K,MATCH(ROW(Z10)&amp;HLOOKUP("我",$O$1:Z$1,1),$H:$H,)+1),"")</f>
        <v>1</v>
      </c>
      <c r="AC12" s="11">
        <f>IFERROR(--(VLOOKUP(ROW(AC10)&amp;HLOOKUP("我",$O$1:AC$1,1),$H:$L,5,)&amp;""),"")</f>
        <v>1</v>
      </c>
    </row>
    <row r="13" spans="8:29">
      <c r="H13" s="7" t="str">
        <f>COUNTIF(J$1:J13,J13)&amp;J13</f>
        <v>4колбасы</v>
      </c>
      <c r="I13" s="1">
        <v>43084</v>
      </c>
      <c r="J13" s="3" t="s">
        <v>2</v>
      </c>
      <c r="K13">
        <v>2</v>
      </c>
      <c r="W13" s="8" t="str">
        <f>IFERROR(VLOOKUP(ROW(W11)&amp;HLOOKUP("我",$O$1:W$1,1),$H:$I,2,),"")</f>
        <v/>
      </c>
      <c r="X13" s="9" t="str">
        <f>IFERROR(VLOOKUP(ROW(X11)&amp;HLOOKUP("我",$O$1:X$1,1),$H:$J,3,),"")</f>
        <v/>
      </c>
      <c r="Y13" s="6"/>
      <c r="Z13" s="10" t="str">
        <f>IFERROR(INDEX($J:$J,MATCH(ROW(X11)&amp;HLOOKUP("我",$O$1:X$1,1),$H:$H,)+1),"")</f>
        <v/>
      </c>
      <c r="AA13" s="11" t="str">
        <f>IFERROR(VLOOKUP(ROW(AA11)&amp;HLOOKUP("我",$O$1:AA$1,1),$H:$K,4,),"")</f>
        <v/>
      </c>
      <c r="AB13" s="10" t="str">
        <f>IFERROR(INDEX($K:$K,MATCH(ROW(Z11)&amp;HLOOKUP("我",$O$1:Z$1,1),$H:$H,)+1),"")</f>
        <v/>
      </c>
      <c r="AC13" s="11" t="str">
        <f>IFERROR(--(VLOOKUP(ROW(AC11)&amp;HLOOKUP("我",$O$1:AC$1,1),$H:$L,5,)&amp;""),"")</f>
        <v/>
      </c>
    </row>
    <row r="14" spans="8:29">
      <c r="H14" s="7" t="str">
        <f>COUNTIF(J$1:J14,J14)&amp;J14</f>
        <v>4москва</v>
      </c>
      <c r="J14" s="4" t="s">
        <v>1</v>
      </c>
      <c r="K14">
        <v>2</v>
      </c>
      <c r="L14">
        <v>1</v>
      </c>
      <c r="W14" s="8" t="str">
        <f>IFERROR(VLOOKUP(ROW(W12)&amp;HLOOKUP("我",$O$1:W$1,1),$H:$I,2,),"")</f>
        <v/>
      </c>
      <c r="X14" s="9" t="str">
        <f>IFERROR(VLOOKUP(ROW(X12)&amp;HLOOKUP("我",$O$1:X$1,1),$H:$J,3,),"")</f>
        <v/>
      </c>
      <c r="Y14" s="6"/>
      <c r="Z14" s="10" t="str">
        <f>IFERROR(INDEX($J:$J,MATCH(ROW(X12)&amp;HLOOKUP("我",$O$1:X$1,1),$H:$H,)+1),"")</f>
        <v/>
      </c>
      <c r="AA14" s="11" t="str">
        <f>IFERROR(VLOOKUP(ROW(AA12)&amp;HLOOKUP("我",$O$1:AA$1,1),$H:$K,4,),"")</f>
        <v/>
      </c>
      <c r="AB14" s="10" t="str">
        <f>IFERROR(INDEX($K:$K,MATCH(ROW(Z12)&amp;HLOOKUP("我",$O$1:Z$1,1),$H:$H,)+1),"")</f>
        <v/>
      </c>
      <c r="AC14" s="11" t="str">
        <f>IFERROR(--(VLOOKUP(ROW(AC12)&amp;HLOOKUP("我",$O$1:AC$1,1),$H:$L,5,)&amp;""),"")</f>
        <v/>
      </c>
    </row>
    <row r="15" spans="8:29">
      <c r="H15" s="7" t="str">
        <f>COUNTIF(J$1:J15,J15)&amp;J15</f>
        <v>5колбасы</v>
      </c>
      <c r="I15" s="1">
        <v>43084</v>
      </c>
      <c r="J15" s="3" t="s">
        <v>2</v>
      </c>
      <c r="K15">
        <v>4</v>
      </c>
      <c r="W15" s="8" t="str">
        <f>IFERROR(VLOOKUP(ROW(W13)&amp;HLOOKUP("我",$O$1:W$1,1),$H:$I,2,),"")</f>
        <v/>
      </c>
      <c r="X15" s="9" t="str">
        <f>IFERROR(VLOOKUP(ROW(X13)&amp;HLOOKUP("我",$O$1:X$1,1),$H:$J,3,),"")</f>
        <v/>
      </c>
      <c r="Y15" s="6"/>
      <c r="Z15" s="10" t="str">
        <f>IFERROR(INDEX($J:$J,MATCH(ROW(X13)&amp;HLOOKUP("我",$O$1:X$1,1),$H:$H,)+1),"")</f>
        <v/>
      </c>
      <c r="AA15" s="11" t="str">
        <f>IFERROR(VLOOKUP(ROW(AA13)&amp;HLOOKUP("我",$O$1:AA$1,1),$H:$K,4,),"")</f>
        <v/>
      </c>
      <c r="AB15" s="10" t="str">
        <f>IFERROR(INDEX($K:$K,MATCH(ROW(Z13)&amp;HLOOKUP("我",$O$1:Z$1,1),$H:$H,)+1),"")</f>
        <v/>
      </c>
      <c r="AC15" s="11" t="str">
        <f>IFERROR(--(VLOOKUP(ROW(AC13)&amp;HLOOKUP("我",$O$1:AC$1,1),$H:$L,5,)&amp;""),"")</f>
        <v/>
      </c>
    </row>
    <row r="16" spans="8:29">
      <c r="H16" s="7" t="str">
        <f>COUNTIF(J$1:J16,J16)&amp;J16</f>
        <v>5москва</v>
      </c>
      <c r="J16" s="4" t="s">
        <v>1</v>
      </c>
      <c r="K16">
        <v>3</v>
      </c>
      <c r="W16" s="8" t="str">
        <f>IFERROR(VLOOKUP(ROW(W14)&amp;HLOOKUP("我",$O$1:W$1,1),$H:$I,2,),"")</f>
        <v/>
      </c>
      <c r="X16" s="9" t="str">
        <f>IFERROR(VLOOKUP(ROW(X14)&amp;HLOOKUP("我",$O$1:X$1,1),$H:$J,3,),"")</f>
        <v/>
      </c>
      <c r="Y16" s="6"/>
      <c r="Z16" s="10" t="str">
        <f>IFERROR(INDEX($J:$J,MATCH(ROW(X14)&amp;HLOOKUP("我",$O$1:X$1,1),$H:$H,)+1),"")</f>
        <v/>
      </c>
      <c r="AA16" s="11" t="str">
        <f>IFERROR(VLOOKUP(ROW(AA14)&amp;HLOOKUP("我",$O$1:AA$1,1),$H:$K,4,),"")</f>
        <v/>
      </c>
      <c r="AB16" s="10" t="str">
        <f>IFERROR(INDEX($K:$K,MATCH(ROW(Z14)&amp;HLOOKUP("我",$O$1:Z$1,1),$H:$H,)+1),"")</f>
        <v/>
      </c>
      <c r="AC16" s="11" t="str">
        <f>IFERROR(--(VLOOKUP(ROW(AC14)&amp;HLOOKUP("我",$O$1:AC$1,1),$H:$L,5,)&amp;""),"")</f>
        <v/>
      </c>
    </row>
    <row r="17" spans="8:29">
      <c r="H17" s="7" t="str">
        <f>COUNTIF(J$1:J17,J17)&amp;J17</f>
        <v>4сыры</v>
      </c>
      <c r="I17" s="1">
        <v>43084</v>
      </c>
      <c r="J17" s="3" t="s">
        <v>0</v>
      </c>
      <c r="K17">
        <v>2</v>
      </c>
      <c r="W17" s="8" t="str">
        <f>IFERROR(VLOOKUP(ROW(W15)&amp;HLOOKUP("我",$O$1:W$1,1),$H:$I,2,),"")</f>
        <v/>
      </c>
      <c r="X17" s="9" t="str">
        <f>IFERROR(VLOOKUP(ROW(X15)&amp;HLOOKUP("我",$O$1:X$1,1),$H:$J,3,),"")</f>
        <v/>
      </c>
      <c r="Y17" s="6"/>
      <c r="Z17" s="10" t="str">
        <f>IFERROR(INDEX($J:$J,MATCH(ROW(X15)&amp;HLOOKUP("我",$O$1:X$1,1),$H:$H,)+1),"")</f>
        <v/>
      </c>
      <c r="AA17" s="11" t="str">
        <f>IFERROR(VLOOKUP(ROW(AA15)&amp;HLOOKUP("我",$O$1:AA$1,1),$H:$K,4,),"")</f>
        <v/>
      </c>
      <c r="AB17" s="10" t="str">
        <f>IFERROR(INDEX($K:$K,MATCH(ROW(Z15)&amp;HLOOKUP("我",$O$1:Z$1,1),$H:$H,)+1),"")</f>
        <v/>
      </c>
      <c r="AC17" s="11" t="str">
        <f>IFERROR(--(VLOOKUP(ROW(AC15)&amp;HLOOKUP("我",$O$1:AC$1,1),$H:$L,5,)&amp;""),"")</f>
        <v/>
      </c>
    </row>
    <row r="18" spans="8:29">
      <c r="H18" s="7" t="str">
        <f>COUNTIF(J$1:J18,J18)&amp;J18</f>
        <v>1сочи</v>
      </c>
      <c r="J18" s="4" t="s">
        <v>6</v>
      </c>
      <c r="K18">
        <v>6</v>
      </c>
    </row>
    <row r="19" spans="8:29">
      <c r="H19" s="7" t="str">
        <f>COUNTIF(J$1:J19,J19)&amp;J19</f>
        <v>6колбасы</v>
      </c>
      <c r="I19" s="1">
        <v>43085</v>
      </c>
      <c r="J19" s="3" t="s">
        <v>2</v>
      </c>
      <c r="K19">
        <v>4</v>
      </c>
    </row>
    <row r="20" spans="8:29">
      <c r="H20" s="7" t="str">
        <f>COUNTIF(J$1:J20,J20)&amp;J20</f>
        <v>6москва</v>
      </c>
      <c r="J20" s="4" t="s">
        <v>1</v>
      </c>
      <c r="K20">
        <v>2</v>
      </c>
    </row>
    <row r="21" spans="8:29">
      <c r="H21" s="7" t="str">
        <f>COUNTIF(J$1:J21,J21)&amp;J21</f>
        <v>7колбасы</v>
      </c>
      <c r="I21" s="1">
        <v>43085</v>
      </c>
      <c r="J21" s="3" t="s">
        <v>2</v>
      </c>
      <c r="K21">
        <v>1</v>
      </c>
    </row>
    <row r="22" spans="8:29">
      <c r="H22" s="7" t="str">
        <f>COUNTIF(J$1:J22,J22)&amp;J22</f>
        <v>7москва</v>
      </c>
      <c r="J22" s="4" t="s">
        <v>1</v>
      </c>
      <c r="K22">
        <v>3</v>
      </c>
    </row>
    <row r="23" spans="8:29">
      <c r="H23" s="7" t="str">
        <f>COUNTIF(J$1:J23,J23)&amp;J23</f>
        <v>5сыры</v>
      </c>
      <c r="I23" s="1">
        <v>43085</v>
      </c>
      <c r="J23" s="3" t="s">
        <v>0</v>
      </c>
      <c r="K23">
        <v>1</v>
      </c>
    </row>
    <row r="24" spans="8:29">
      <c r="H24" s="7" t="str">
        <f>COUNTIF(J$1:J24,J24)&amp;J24</f>
        <v>1соси</v>
      </c>
      <c r="J24" s="4" t="s">
        <v>7</v>
      </c>
      <c r="K24">
        <v>2</v>
      </c>
    </row>
    <row r="25" spans="8:29">
      <c r="H25" s="7" t="str">
        <f>COUNTIF(J$1:J25,J25)&amp;J25</f>
        <v>8колбасы</v>
      </c>
      <c r="I25" s="1">
        <v>43085</v>
      </c>
      <c r="J25" s="3" t="s">
        <v>2</v>
      </c>
      <c r="K25">
        <v>6</v>
      </c>
    </row>
    <row r="26" spans="8:29">
      <c r="H26" s="7" t="str">
        <f>COUNTIF(J$1:J26,J26)&amp;J26</f>
        <v>8москва</v>
      </c>
      <c r="J26" s="4" t="s">
        <v>1</v>
      </c>
      <c r="K26">
        <v>8</v>
      </c>
    </row>
    <row r="27" spans="8:29">
      <c r="H27" s="7" t="str">
        <f>COUNTIF(J$1:J27,J27)&amp;J27</f>
        <v>9колбасы</v>
      </c>
      <c r="I27" s="1">
        <v>43085</v>
      </c>
      <c r="J27" s="3" t="s">
        <v>2</v>
      </c>
      <c r="K27">
        <v>7</v>
      </c>
    </row>
    <row r="28" spans="8:29">
      <c r="H28" s="7" t="str">
        <f>COUNTIF(J$1:J28,J28)&amp;J28</f>
        <v>9москва</v>
      </c>
      <c r="J28" s="4" t="s">
        <v>1</v>
      </c>
      <c r="K28">
        <v>3</v>
      </c>
    </row>
    <row r="29" spans="8:29">
      <c r="H29" s="7" t="str">
        <f>COUNTIF(J$1:J29,J29)&amp;J29</f>
        <v>10колбасы</v>
      </c>
      <c r="I29" s="1">
        <v>43085</v>
      </c>
      <c r="J29" s="3" t="s">
        <v>2</v>
      </c>
      <c r="K29">
        <v>1</v>
      </c>
      <c r="L29">
        <v>1</v>
      </c>
    </row>
    <row r="30" spans="8:29">
      <c r="H30" s="7" t="str">
        <f>COUNTIF(J$1:J30,J30)&amp;J30</f>
        <v>10москва</v>
      </c>
      <c r="J30" s="4" t="s">
        <v>1</v>
      </c>
      <c r="K30">
        <v>1</v>
      </c>
    </row>
  </sheetData>
  <mergeCells count="2">
    <mergeCell ref="O1:T1"/>
    <mergeCell ref="W1:A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2018-01-07T19:21:42Z</dcterms:created>
  <dcterms:modified xsi:type="dcterms:W3CDTF">2018-01-08T21:18:55Z</dcterms:modified>
</cp:coreProperties>
</file>