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7515" activeTab="1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B4" i="2"/>
  <c r="C4"/>
  <c r="D4"/>
  <c r="E4"/>
  <c r="F4"/>
  <c r="G4"/>
  <c r="H4"/>
  <c r="I4"/>
  <c r="J4"/>
  <c r="K4"/>
  <c r="L4"/>
  <c r="M4"/>
  <c r="B5"/>
  <c r="C5"/>
  <c r="D5"/>
  <c r="E5"/>
  <c r="F5"/>
  <c r="G5"/>
  <c r="H5"/>
  <c r="I5"/>
  <c r="J5"/>
  <c r="K5"/>
  <c r="L5"/>
  <c r="M5"/>
  <c r="C3"/>
  <c r="D3"/>
  <c r="E3"/>
  <c r="F3"/>
  <c r="G3"/>
  <c r="H3"/>
  <c r="I3"/>
  <c r="J3"/>
  <c r="K3"/>
  <c r="L3"/>
  <c r="M3"/>
  <c r="B3"/>
  <c r="B9"/>
  <c r="F14" i="1"/>
  <c r="G14"/>
  <c r="F4"/>
  <c r="G4"/>
  <c r="M6" i="2"/>
  <c r="L6"/>
  <c r="K6"/>
  <c r="J6"/>
  <c r="I6"/>
  <c r="H6"/>
  <c r="G6"/>
  <c r="F6"/>
  <c r="E6"/>
  <c r="D6"/>
  <c r="C6"/>
  <c r="B6"/>
  <c r="N6"/>
  <c r="F3" i="1"/>
  <c r="G3"/>
  <c r="F5"/>
  <c r="G5"/>
  <c r="F6"/>
  <c r="G6"/>
  <c r="F7"/>
  <c r="G7"/>
  <c r="F8"/>
  <c r="G8"/>
  <c r="F9"/>
  <c r="G9"/>
  <c r="F10"/>
  <c r="G10"/>
  <c r="F11"/>
  <c r="G11"/>
  <c r="F12"/>
  <c r="G12"/>
  <c r="F13"/>
  <c r="G13"/>
  <c r="F2"/>
  <c r="G2"/>
</calcChain>
</file>

<file path=xl/sharedStrings.xml><?xml version="1.0" encoding="utf-8"?>
<sst xmlns="http://schemas.openxmlformats.org/spreadsheetml/2006/main" count="19" uniqueCount="19">
  <si>
    <t>дата</t>
  </si>
  <si>
    <t xml:space="preserve">наименование </t>
  </si>
  <si>
    <t>Кг гранул</t>
  </si>
  <si>
    <t>Затраты</t>
  </si>
  <si>
    <t>Стоимость</t>
  </si>
  <si>
    <t>Кг</t>
  </si>
  <si>
    <t>Кол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</si>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</sst>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2"/>
      <color theme="1"/>
      <name val="Calibri"/>
      <family val="2"/>
      <charset val="204"/>
      <scheme val="minor"/>
    </font>
    <font>
      <b/>
      <sz val="14"/>
      <color indexed="9"/>
      <name val="Times New Roman"/>
      <family val="2"/>
      <charset val="204"/>
    </font>
    <font>
      <b/>
      <sz val="14"/>
      <color indexed="8"/>
      <name val="Times New Roman"/>
      <family val="2"/>
      <charset val="204"/>
    </font>
    <font>
      <b/>
      <sz val="14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4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0" xfId="0" applyFill="1"/>
    <xf numFmtId="164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0" fillId="0" borderId="2" xfId="0" applyBorder="1"/>
    <xf numFmtId="2" fontId="0" fillId="3" borderId="2" xfId="0" applyNumberFormat="1" applyFill="1" applyBorder="1"/>
    <xf numFmtId="2" fontId="3" fillId="4" borderId="2" xfId="0" applyNumberFormat="1" applyFont="1" applyFill="1" applyBorder="1"/>
    <xf numFmtId="2" fontId="0" fillId="0" borderId="0" xfId="0" applyNumberFormat="1"/>
  </cellXfs>
  <cellStyles count="1">
    <cellStyle name="Обычный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64" formatCode="0.0"/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4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4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4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4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4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4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border diagonalUp="0" diagonalDown="0">
        <left/>
        <right/>
        <top style="thin">
          <color indexed="49"/>
        </top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G14" totalsRowShown="0">
  <autoFilter ref="A1:G14"/>
  <tableColumns count="7">
    <tableColumn id="1" name="дата" dataDxfId="6"/>
    <tableColumn id="2" name="наименование " dataDxfId="5"/>
    <tableColumn id="3" name="Кол" dataDxfId="4"/>
    <tableColumn id="4" name="Стоимость" dataDxfId="3"/>
    <tableColumn id="5" name="Кг" dataDxfId="2"/>
    <tableColumn id="6" name="Кг гранул" dataDxfId="1">
      <calculatedColumnFormula>C2*E2</calculatedColumnFormula>
    </tableColumn>
    <tableColumn id="7" name="Затраты" dataDxfId="0">
      <calculatedColumnFormula>F2*D2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F16" sqref="F16"/>
    </sheetView>
  </sheetViews>
  <sheetFormatPr defaultRowHeight="15.75"/>
  <cols>
    <col min="1" max="1" width="9.875" bestFit="1" customWidth="1"/>
    <col min="2" max="2" width="19.125" customWidth="1"/>
    <col min="3" max="3" width="16.125" customWidth="1"/>
    <col min="4" max="4" width="22.75" bestFit="1" customWidth="1"/>
    <col min="6" max="6" width="13.75" customWidth="1"/>
    <col min="7" max="7" width="13.625" style="1" customWidth="1"/>
  </cols>
  <sheetData>
    <row r="1" spans="1:7" s="5" customFormat="1" ht="18.75">
      <c r="A1" s="7" t="s">
        <v>0</v>
      </c>
      <c r="B1" s="7" t="s">
        <v>1</v>
      </c>
      <c r="C1" s="8" t="s">
        <v>6</v>
      </c>
      <c r="D1" s="7" t="s">
        <v>4</v>
      </c>
      <c r="E1" s="9" t="s">
        <v>5</v>
      </c>
      <c r="F1" s="7" t="s">
        <v>2</v>
      </c>
      <c r="G1" s="8" t="s">
        <v>3</v>
      </c>
    </row>
    <row r="2" spans="1:7" s="5" customFormat="1" ht="18.75">
      <c r="A2" s="2">
        <v>43101</v>
      </c>
      <c r="B2" s="3">
        <v>1</v>
      </c>
      <c r="C2" s="3">
        <v>2</v>
      </c>
      <c r="D2" s="3">
        <v>11</v>
      </c>
      <c r="E2" s="4">
        <v>35</v>
      </c>
      <c r="F2" s="4">
        <f>C2*E2</f>
        <v>70</v>
      </c>
      <c r="G2" s="6">
        <f>F2*D2</f>
        <v>770</v>
      </c>
    </row>
    <row r="3" spans="1:7" s="5" customFormat="1" ht="18.75">
      <c r="A3" s="2">
        <v>43132</v>
      </c>
      <c r="B3" s="3">
        <v>1</v>
      </c>
      <c r="C3" s="3">
        <v>2</v>
      </c>
      <c r="D3" s="3">
        <v>11</v>
      </c>
      <c r="E3" s="4">
        <v>35</v>
      </c>
      <c r="F3" s="4">
        <f t="shared" ref="F3:F14" si="0">C3*E3</f>
        <v>70</v>
      </c>
      <c r="G3" s="6">
        <f t="shared" ref="G3:G14" si="1">F3*D3</f>
        <v>770</v>
      </c>
    </row>
    <row r="4" spans="1:7" s="5" customFormat="1" ht="18.75">
      <c r="A4" s="2">
        <v>43132</v>
      </c>
      <c r="B4" s="3">
        <v>2</v>
      </c>
      <c r="C4" s="3">
        <v>1</v>
      </c>
      <c r="D4" s="3">
        <v>12</v>
      </c>
      <c r="E4" s="4">
        <v>25</v>
      </c>
      <c r="F4" s="4">
        <f>C4*E4</f>
        <v>25</v>
      </c>
      <c r="G4" s="6">
        <f>F4*D4</f>
        <v>300</v>
      </c>
    </row>
    <row r="5" spans="1:7" s="5" customFormat="1" ht="18.75">
      <c r="A5" s="2">
        <v>43160</v>
      </c>
      <c r="B5" s="3">
        <v>1</v>
      </c>
      <c r="C5" s="3">
        <v>2</v>
      </c>
      <c r="D5" s="3">
        <v>11</v>
      </c>
      <c r="E5" s="4">
        <v>35</v>
      </c>
      <c r="F5" s="4">
        <f t="shared" si="0"/>
        <v>70</v>
      </c>
      <c r="G5" s="6">
        <f t="shared" si="1"/>
        <v>770</v>
      </c>
    </row>
    <row r="6" spans="1:7" s="5" customFormat="1" ht="18.75">
      <c r="A6" s="2">
        <v>43191</v>
      </c>
      <c r="B6" s="3">
        <v>1</v>
      </c>
      <c r="C6" s="3">
        <v>2</v>
      </c>
      <c r="D6" s="3">
        <v>11</v>
      </c>
      <c r="E6" s="4">
        <v>35</v>
      </c>
      <c r="F6" s="4">
        <f t="shared" si="0"/>
        <v>70</v>
      </c>
      <c r="G6" s="6">
        <f t="shared" si="1"/>
        <v>770</v>
      </c>
    </row>
    <row r="7" spans="1:7" s="5" customFormat="1" ht="18.75">
      <c r="A7" s="2">
        <v>43221</v>
      </c>
      <c r="B7" s="3">
        <v>2</v>
      </c>
      <c r="C7" s="3">
        <v>2</v>
      </c>
      <c r="D7" s="3">
        <v>11</v>
      </c>
      <c r="E7" s="4">
        <v>35</v>
      </c>
      <c r="F7" s="4">
        <f t="shared" si="0"/>
        <v>70</v>
      </c>
      <c r="G7" s="6">
        <f t="shared" si="1"/>
        <v>770</v>
      </c>
    </row>
    <row r="8" spans="1:7" s="5" customFormat="1" ht="18.75">
      <c r="A8" s="2">
        <v>43252</v>
      </c>
      <c r="B8" s="3">
        <v>1</v>
      </c>
      <c r="C8" s="3">
        <v>2</v>
      </c>
      <c r="D8" s="3">
        <v>11</v>
      </c>
      <c r="E8" s="4">
        <v>35</v>
      </c>
      <c r="F8" s="4">
        <f t="shared" si="0"/>
        <v>70</v>
      </c>
      <c r="G8" s="6">
        <f t="shared" si="1"/>
        <v>770</v>
      </c>
    </row>
    <row r="9" spans="1:7" s="5" customFormat="1" ht="18.75">
      <c r="A9" s="2">
        <v>43282</v>
      </c>
      <c r="B9" s="3">
        <v>3</v>
      </c>
      <c r="C9" s="3">
        <v>2</v>
      </c>
      <c r="D9" s="3">
        <v>11</v>
      </c>
      <c r="E9" s="4">
        <v>35</v>
      </c>
      <c r="F9" s="4">
        <f t="shared" si="0"/>
        <v>70</v>
      </c>
      <c r="G9" s="6">
        <f t="shared" si="1"/>
        <v>770</v>
      </c>
    </row>
    <row r="10" spans="1:7" s="5" customFormat="1" ht="18.75">
      <c r="A10" s="2">
        <v>43313</v>
      </c>
      <c r="B10" s="3">
        <v>1</v>
      </c>
      <c r="C10" s="3">
        <v>2</v>
      </c>
      <c r="D10" s="3">
        <v>11</v>
      </c>
      <c r="E10" s="4">
        <v>35</v>
      </c>
      <c r="F10" s="4">
        <f t="shared" si="0"/>
        <v>70</v>
      </c>
      <c r="G10" s="6">
        <f t="shared" si="1"/>
        <v>770</v>
      </c>
    </row>
    <row r="11" spans="1:7" s="5" customFormat="1" ht="18.75">
      <c r="A11" s="2">
        <v>43344</v>
      </c>
      <c r="B11" s="3">
        <v>1</v>
      </c>
      <c r="C11" s="3">
        <v>2</v>
      </c>
      <c r="D11" s="3">
        <v>11</v>
      </c>
      <c r="E11" s="4">
        <v>35</v>
      </c>
      <c r="F11" s="4">
        <f t="shared" si="0"/>
        <v>70</v>
      </c>
      <c r="G11" s="6">
        <f t="shared" si="1"/>
        <v>770</v>
      </c>
    </row>
    <row r="12" spans="1:7" s="5" customFormat="1" ht="18.75">
      <c r="A12" s="2">
        <v>43374</v>
      </c>
      <c r="B12" s="3">
        <v>3</v>
      </c>
      <c r="C12" s="3">
        <v>2</v>
      </c>
      <c r="D12" s="3">
        <v>11</v>
      </c>
      <c r="E12" s="4">
        <v>35</v>
      </c>
      <c r="F12" s="4">
        <f t="shared" si="0"/>
        <v>70</v>
      </c>
      <c r="G12" s="6">
        <f t="shared" si="1"/>
        <v>770</v>
      </c>
    </row>
    <row r="13" spans="1:7" s="5" customFormat="1" ht="18.75">
      <c r="A13" s="2">
        <v>43405</v>
      </c>
      <c r="B13" s="3">
        <v>1</v>
      </c>
      <c r="C13" s="3">
        <v>2</v>
      </c>
      <c r="D13" s="3">
        <v>11</v>
      </c>
      <c r="E13" s="4">
        <v>35</v>
      </c>
      <c r="F13" s="4">
        <f t="shared" si="0"/>
        <v>70</v>
      </c>
      <c r="G13" s="6">
        <f t="shared" si="1"/>
        <v>770</v>
      </c>
    </row>
    <row r="14" spans="1:7" s="5" customFormat="1" ht="18.75">
      <c r="A14" s="2">
        <v>43435</v>
      </c>
      <c r="B14" s="3">
        <v>1</v>
      </c>
      <c r="C14" s="3">
        <v>2</v>
      </c>
      <c r="D14" s="3">
        <v>11</v>
      </c>
      <c r="E14" s="4">
        <v>35</v>
      </c>
      <c r="F14" s="4">
        <f t="shared" si="0"/>
        <v>70</v>
      </c>
      <c r="G14" s="6">
        <f t="shared" si="1"/>
        <v>770</v>
      </c>
    </row>
  </sheetData>
  <phoneticPr fontId="0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N9"/>
  <sheetViews>
    <sheetView tabSelected="1" workbookViewId="0">
      <selection activeCell="H11" sqref="H11"/>
    </sheetView>
  </sheetViews>
  <sheetFormatPr defaultRowHeight="15.75"/>
  <cols>
    <col min="2" max="13" width="10.125" customWidth="1"/>
  </cols>
  <sheetData>
    <row r="2" spans="1:14">
      <c r="A2" s="10"/>
      <c r="B2" s="10" t="s">
        <v>7</v>
      </c>
      <c r="C2" s="10" t="s">
        <v>8</v>
      </c>
      <c r="D2" s="10" t="s">
        <v>9</v>
      </c>
      <c r="E2" s="10" t="s">
        <v>10</v>
      </c>
      <c r="F2" s="10" t="s">
        <v>11</v>
      </c>
      <c r="G2" s="10" t="s">
        <v>12</v>
      </c>
      <c r="H2" s="10" t="s">
        <v>13</v>
      </c>
      <c r="I2" s="10" t="s">
        <v>14</v>
      </c>
      <c r="J2" s="10" t="s">
        <v>15</v>
      </c>
      <c r="K2" s="10" t="s">
        <v>16</v>
      </c>
      <c r="L2" s="10" t="s">
        <v>17</v>
      </c>
      <c r="M2" s="10" t="s">
        <v>18</v>
      </c>
    </row>
    <row r="3" spans="1:14">
      <c r="A3" s="10">
        <v>1</v>
      </c>
      <c r="B3" s="11">
        <f ca="1">SUMPRODUCT((TEXT(Лист1!$A$2:$A$14,"ММГГ")=TEXT(1&amp;B$2,"ММГГ"))*(Лист1!$B$2:$B$14=$A3)*Лист1!$G$2:$G$14)</f>
        <v>770</v>
      </c>
      <c r="C3" s="11">
        <f ca="1">SUMPRODUCT((TEXT(Лист1!$A$2:$A$14,"ММГГ")=TEXT(1&amp;C$2,"ММГГ"))*(Лист1!$B$2:$B$14=$A3)*Лист1!$G$2:$G$14)</f>
        <v>770</v>
      </c>
      <c r="D3" s="11">
        <f ca="1">SUMPRODUCT((TEXT(Лист1!$A$2:$A$14,"ММГГ")=TEXT(1&amp;D$2,"ММГГ"))*(Лист1!$B$2:$B$14=$A3)*Лист1!$G$2:$G$14)</f>
        <v>770</v>
      </c>
      <c r="E3" s="11">
        <f ca="1">SUMPRODUCT((TEXT(Лист1!$A$2:$A$14,"ММГГ")=TEXT(1&amp;E$2,"ММГГ"))*(Лист1!$B$2:$B$14=$A3)*Лист1!$G$2:$G$14)</f>
        <v>770</v>
      </c>
      <c r="F3" s="11">
        <f ca="1">SUMPRODUCT((TEXT(Лист1!$A$2:$A$14,"ММГГ")=TEXT(1&amp;F$2,"ММГГ"))*(Лист1!$B$2:$B$14=$A3)*Лист1!$G$2:$G$14)</f>
        <v>0</v>
      </c>
      <c r="G3" s="11">
        <f ca="1">SUMPRODUCT((TEXT(Лист1!$A$2:$A$14,"ММГГ")=TEXT(1&amp;G$2,"ММГГ"))*(Лист1!$B$2:$B$14=$A3)*Лист1!$G$2:$G$14)</f>
        <v>770</v>
      </c>
      <c r="H3" s="11">
        <f ca="1">SUMPRODUCT((TEXT(Лист1!$A$2:$A$14,"ММГГ")=TEXT(1&amp;H$2,"ММГГ"))*(Лист1!$B$2:$B$14=$A3)*Лист1!$G$2:$G$14)</f>
        <v>0</v>
      </c>
      <c r="I3" s="11">
        <f ca="1">SUMPRODUCT((TEXT(Лист1!$A$2:$A$14,"ММГГ")=TEXT(1&amp;I$2,"ММГГ"))*(Лист1!$B$2:$B$14=$A3)*Лист1!$G$2:$G$14)</f>
        <v>770</v>
      </c>
      <c r="J3" s="11">
        <f ca="1">SUMPRODUCT((TEXT(Лист1!$A$2:$A$14,"ММГГ")=TEXT(1&amp;J$2,"ММГГ"))*(Лист1!$B$2:$B$14=$A3)*Лист1!$G$2:$G$14)</f>
        <v>770</v>
      </c>
      <c r="K3" s="11">
        <f ca="1">SUMPRODUCT((TEXT(Лист1!$A$2:$A$14,"ММГГ")=TEXT(1&amp;K$2,"ММГГ"))*(Лист1!$B$2:$B$14=$A3)*Лист1!$G$2:$G$14)</f>
        <v>0</v>
      </c>
      <c r="L3" s="11">
        <f ca="1">SUMPRODUCT((TEXT(Лист1!$A$2:$A$14,"ММГГ")=TEXT(1&amp;L$2,"ММГГ"))*(Лист1!$B$2:$B$14=$A3)*Лист1!$G$2:$G$14)</f>
        <v>770</v>
      </c>
      <c r="M3" s="11">
        <f ca="1">SUMPRODUCT((TEXT(Лист1!$A$2:$A$14,"ММГГ")=TEXT(1&amp;M$2,"ММГГ"))*(Лист1!$B$2:$B$14=$A3)*Лист1!$G$2:$G$14)</f>
        <v>770</v>
      </c>
    </row>
    <row r="4" spans="1:14">
      <c r="A4" s="10">
        <v>2</v>
      </c>
      <c r="B4" s="11">
        <f ca="1">SUMPRODUCT((TEXT(Лист1!$A$2:$A$14,"ММГГ")=TEXT(1&amp;B$2,"ММГГ"))*(Лист1!$B$2:$B$14=$A4)*Лист1!$G$2:$G$14)</f>
        <v>0</v>
      </c>
      <c r="C4" s="11">
        <f ca="1">SUMPRODUCT((TEXT(Лист1!$A$2:$A$14,"ММГГ")=TEXT(1&amp;C$2,"ММГГ"))*(Лист1!$B$2:$B$14=$A4)*Лист1!$G$2:$G$14)</f>
        <v>300</v>
      </c>
      <c r="D4" s="11">
        <f ca="1">SUMPRODUCT((TEXT(Лист1!$A$2:$A$14,"ММГГ")=TEXT(1&amp;D$2,"ММГГ"))*(Лист1!$B$2:$B$14=$A4)*Лист1!$G$2:$G$14)</f>
        <v>0</v>
      </c>
      <c r="E4" s="11">
        <f ca="1">SUMPRODUCT((TEXT(Лист1!$A$2:$A$14,"ММГГ")=TEXT(1&amp;E$2,"ММГГ"))*(Лист1!$B$2:$B$14=$A4)*Лист1!$G$2:$G$14)</f>
        <v>0</v>
      </c>
      <c r="F4" s="11">
        <f ca="1">SUMPRODUCT((TEXT(Лист1!$A$2:$A$14,"ММГГ")=TEXT(1&amp;F$2,"ММГГ"))*(Лист1!$B$2:$B$14=$A4)*Лист1!$G$2:$G$14)</f>
        <v>770</v>
      </c>
      <c r="G4" s="11">
        <f ca="1">SUMPRODUCT((TEXT(Лист1!$A$2:$A$14,"ММГГ")=TEXT(1&amp;G$2,"ММГГ"))*(Лист1!$B$2:$B$14=$A4)*Лист1!$G$2:$G$14)</f>
        <v>0</v>
      </c>
      <c r="H4" s="11">
        <f ca="1">SUMPRODUCT((TEXT(Лист1!$A$2:$A$14,"ММГГ")=TEXT(1&amp;H$2,"ММГГ"))*(Лист1!$B$2:$B$14=$A4)*Лист1!$G$2:$G$14)</f>
        <v>0</v>
      </c>
      <c r="I4" s="11">
        <f ca="1">SUMPRODUCT((TEXT(Лист1!$A$2:$A$14,"ММГГ")=TEXT(1&amp;I$2,"ММГГ"))*(Лист1!$B$2:$B$14=$A4)*Лист1!$G$2:$G$14)</f>
        <v>0</v>
      </c>
      <c r="J4" s="11">
        <f ca="1">SUMPRODUCT((TEXT(Лист1!$A$2:$A$14,"ММГГ")=TEXT(1&amp;J$2,"ММГГ"))*(Лист1!$B$2:$B$14=$A4)*Лист1!$G$2:$G$14)</f>
        <v>0</v>
      </c>
      <c r="K4" s="11">
        <f ca="1">SUMPRODUCT((TEXT(Лист1!$A$2:$A$14,"ММГГ")=TEXT(1&amp;K$2,"ММГГ"))*(Лист1!$B$2:$B$14=$A4)*Лист1!$G$2:$G$14)</f>
        <v>0</v>
      </c>
      <c r="L4" s="11">
        <f ca="1">SUMPRODUCT((TEXT(Лист1!$A$2:$A$14,"ММГГ")=TEXT(1&amp;L$2,"ММГГ"))*(Лист1!$B$2:$B$14=$A4)*Лист1!$G$2:$G$14)</f>
        <v>0</v>
      </c>
      <c r="M4" s="11">
        <f ca="1">SUMPRODUCT((TEXT(Лист1!$A$2:$A$14,"ММГГ")=TEXT(1&amp;M$2,"ММГГ"))*(Лист1!$B$2:$B$14=$A4)*Лист1!$G$2:$G$14)</f>
        <v>0</v>
      </c>
    </row>
    <row r="5" spans="1:14">
      <c r="A5" s="10">
        <v>3</v>
      </c>
      <c r="B5" s="11">
        <f ca="1">SUMPRODUCT((TEXT(Лист1!$A$2:$A$14,"ММГГ")=TEXT(1&amp;B$2,"ММГГ"))*(Лист1!$B$2:$B$14=$A5)*Лист1!$G$2:$G$14)</f>
        <v>0</v>
      </c>
      <c r="C5" s="11">
        <f ca="1">SUMPRODUCT((TEXT(Лист1!$A$2:$A$14,"ММГГ")=TEXT(1&amp;C$2,"ММГГ"))*(Лист1!$B$2:$B$14=$A5)*Лист1!$G$2:$G$14)</f>
        <v>0</v>
      </c>
      <c r="D5" s="11">
        <f ca="1">SUMPRODUCT((TEXT(Лист1!$A$2:$A$14,"ММГГ")=TEXT(1&amp;D$2,"ММГГ"))*(Лист1!$B$2:$B$14=$A5)*Лист1!$G$2:$G$14)</f>
        <v>0</v>
      </c>
      <c r="E5" s="11">
        <f ca="1">SUMPRODUCT((TEXT(Лист1!$A$2:$A$14,"ММГГ")=TEXT(1&amp;E$2,"ММГГ"))*(Лист1!$B$2:$B$14=$A5)*Лист1!$G$2:$G$14)</f>
        <v>0</v>
      </c>
      <c r="F5" s="11">
        <f ca="1">SUMPRODUCT((TEXT(Лист1!$A$2:$A$14,"ММГГ")=TEXT(1&amp;F$2,"ММГГ"))*(Лист1!$B$2:$B$14=$A5)*Лист1!$G$2:$G$14)</f>
        <v>0</v>
      </c>
      <c r="G5" s="11">
        <f ca="1">SUMPRODUCT((TEXT(Лист1!$A$2:$A$14,"ММГГ")=TEXT(1&amp;G$2,"ММГГ"))*(Лист1!$B$2:$B$14=$A5)*Лист1!$G$2:$G$14)</f>
        <v>0</v>
      </c>
      <c r="H5" s="11">
        <f ca="1">SUMPRODUCT((TEXT(Лист1!$A$2:$A$14,"ММГГ")=TEXT(1&amp;H$2,"ММГГ"))*(Лист1!$B$2:$B$14=$A5)*Лист1!$G$2:$G$14)</f>
        <v>770</v>
      </c>
      <c r="I5" s="11">
        <f ca="1">SUMPRODUCT((TEXT(Лист1!$A$2:$A$14,"ММГГ")=TEXT(1&amp;I$2,"ММГГ"))*(Лист1!$B$2:$B$14=$A5)*Лист1!$G$2:$G$14)</f>
        <v>0</v>
      </c>
      <c r="J5" s="11">
        <f ca="1">SUMPRODUCT((TEXT(Лист1!$A$2:$A$14,"ММГГ")=TEXT(1&amp;J$2,"ММГГ"))*(Лист1!$B$2:$B$14=$A5)*Лист1!$G$2:$G$14)</f>
        <v>0</v>
      </c>
      <c r="K5" s="11">
        <f ca="1">SUMPRODUCT((TEXT(Лист1!$A$2:$A$14,"ММГГ")=TEXT(1&amp;K$2,"ММГГ"))*(Лист1!$B$2:$B$14=$A5)*Лист1!$G$2:$G$14)</f>
        <v>770</v>
      </c>
      <c r="L5" s="11">
        <f ca="1">SUMPRODUCT((TEXT(Лист1!$A$2:$A$14,"ММГГ")=TEXT(1&amp;L$2,"ММГГ"))*(Лист1!$B$2:$B$14=$A5)*Лист1!$G$2:$G$14)</f>
        <v>0</v>
      </c>
      <c r="M5" s="11">
        <f ca="1">SUMPRODUCT((TEXT(Лист1!$A$2:$A$14,"ММГГ")=TEXT(1&amp;M$2,"ММГГ"))*(Лист1!$B$2:$B$14=$A5)*Лист1!$G$2:$G$14)</f>
        <v>0</v>
      </c>
    </row>
    <row r="6" spans="1:14" ht="18.75">
      <c r="A6" s="10"/>
      <c r="B6" s="12">
        <f>SUM(B3:B5)</f>
        <v>770</v>
      </c>
      <c r="C6" s="12">
        <f t="shared" ref="C6:M6" si="0">SUM(C3:C5)</f>
        <v>1070</v>
      </c>
      <c r="D6" s="12">
        <f t="shared" si="0"/>
        <v>770</v>
      </c>
      <c r="E6" s="12">
        <f t="shared" si="0"/>
        <v>770</v>
      </c>
      <c r="F6" s="12">
        <f t="shared" si="0"/>
        <v>770</v>
      </c>
      <c r="G6" s="12">
        <f t="shared" si="0"/>
        <v>770</v>
      </c>
      <c r="H6" s="12">
        <f t="shared" si="0"/>
        <v>770</v>
      </c>
      <c r="I6" s="12">
        <f t="shared" si="0"/>
        <v>770</v>
      </c>
      <c r="J6" s="12">
        <f t="shared" si="0"/>
        <v>770</v>
      </c>
      <c r="K6" s="12">
        <f t="shared" si="0"/>
        <v>770</v>
      </c>
      <c r="L6" s="12">
        <f t="shared" si="0"/>
        <v>770</v>
      </c>
      <c r="M6" s="12">
        <f t="shared" si="0"/>
        <v>770</v>
      </c>
      <c r="N6" s="13">
        <f>SUM(B6:M6)</f>
        <v>9540</v>
      </c>
    </row>
    <row r="9" spans="1:14">
      <c r="B9">
        <f ca="1">SUMPRODUCT(TEXT(Лист1!$A$2:$A$14,"ММГГ")=TEXT(1&amp;B$2,"ММГГ")*(Лист1!$B$2:$B$14=$A3)*Лист1!$G$2:$G$14)</f>
        <v>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AlexM</cp:lastModifiedBy>
  <dcterms:created xsi:type="dcterms:W3CDTF">2018-01-01T20:47:11Z</dcterms:created>
  <dcterms:modified xsi:type="dcterms:W3CDTF">2018-01-01T21:48:19Z</dcterms:modified>
</cp:coreProperties>
</file>