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rdovivoroten\Desktop\"/>
    </mc:Choice>
  </mc:AlternateContent>
  <bookViews>
    <workbookView xWindow="0" yWindow="0" windowWidth="28800" windowHeight="12000"/>
  </bookViews>
  <sheets>
    <sheet name="Сводная" sheetId="1" r:id="rId1"/>
    <sheet name="Лом" sheetId="2" r:id="rId2"/>
    <sheet name="Лопата" sheetId="3" r:id="rId3"/>
    <sheet name="Двери" sheetId="4" r:id="rId4"/>
    <sheet name="Окна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5" l="1"/>
  <c r="E8" i="5"/>
  <c r="E7" i="5"/>
  <c r="E6" i="5"/>
  <c r="E5" i="5"/>
  <c r="E4" i="5"/>
  <c r="E3" i="5"/>
  <c r="E9" i="4"/>
  <c r="E8" i="4"/>
  <c r="E7" i="4"/>
  <c r="E6" i="4"/>
  <c r="E5" i="4"/>
  <c r="E4" i="4"/>
  <c r="E3" i="4"/>
  <c r="E9" i="3"/>
  <c r="E8" i="3"/>
  <c r="E7" i="3"/>
  <c r="E6" i="3"/>
  <c r="E5" i="3"/>
  <c r="E4" i="3"/>
  <c r="E3" i="3"/>
  <c r="E9" i="2"/>
  <c r="E8" i="2"/>
  <c r="E7" i="2"/>
  <c r="E6" i="2"/>
  <c r="E5" i="2"/>
  <c r="E4" i="2"/>
  <c r="E3" i="2"/>
  <c r="E10" i="5" l="1"/>
  <c r="C6" i="1" s="1"/>
  <c r="E10" i="4"/>
  <c r="C5" i="1" s="1"/>
  <c r="E10" i="3"/>
  <c r="C4" i="1" s="1"/>
  <c r="E10" i="2"/>
  <c r="C3" i="1" s="1"/>
</calcChain>
</file>

<file path=xl/sharedStrings.xml><?xml version="1.0" encoding="utf-8"?>
<sst xmlns="http://schemas.openxmlformats.org/spreadsheetml/2006/main" count="74" uniqueCount="22">
  <si>
    <t>Позиция</t>
  </si>
  <si>
    <t xml:space="preserve"> кол-во</t>
  </si>
  <si>
    <t>Лом</t>
  </si>
  <si>
    <t>Лопата</t>
  </si>
  <si>
    <t>Двери</t>
  </si>
  <si>
    <t>Окна</t>
  </si>
  <si>
    <t>Дата</t>
  </si>
  <si>
    <t xml:space="preserve">Описание </t>
  </si>
  <si>
    <t>Поступление</t>
  </si>
  <si>
    <t>Расход</t>
  </si>
  <si>
    <t>Столбец1</t>
  </si>
  <si>
    <t>70</t>
  </si>
  <si>
    <t>На установку</t>
  </si>
  <si>
    <t>65</t>
  </si>
  <si>
    <t>130</t>
  </si>
  <si>
    <t>12.12..17</t>
  </si>
  <si>
    <t>17</t>
  </si>
  <si>
    <t>ИТОГ</t>
  </si>
  <si>
    <t>1</t>
  </si>
  <si>
    <t>13</t>
  </si>
  <si>
    <t>25</t>
  </si>
  <si>
    <t>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</si>
</sst>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dd/mm/yy;@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Helvetica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theme="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ck">
        <color theme="4"/>
      </top>
      <bottom style="double">
        <color theme="4"/>
      </bottom>
      <diagonal/>
    </border>
    <border>
      <left/>
      <right/>
      <top style="thick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0" borderId="1" xfId="2" applyFont="1" applyAlignment="1">
      <alignment horizontal="center" vertical="center" wrapText="1"/>
    </xf>
    <xf numFmtId="49" fontId="4" fillId="0" borderId="2" xfId="2" applyNumberFormat="1" applyFont="1" applyBorder="1" applyAlignment="1">
      <alignment horizontal="center" vertical="center"/>
    </xf>
    <xf numFmtId="0" fontId="5" fillId="2" borderId="0" xfId="3" quotePrefix="1" applyFill="1" applyAlignment="1">
      <alignment horizontal="center"/>
    </xf>
    <xf numFmtId="0" fontId="5" fillId="0" borderId="0" xfId="3" quotePrefix="1"/>
    <xf numFmtId="49" fontId="4" fillId="0" borderId="3" xfId="2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/>
    </xf>
    <xf numFmtId="0" fontId="1" fillId="3" borderId="6" xfId="3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49" fontId="0" fillId="0" borderId="6" xfId="0" applyNumberFormat="1" applyBorder="1" applyAlignment="1">
      <alignment horizontal="left" vertical="top" wrapText="1"/>
    </xf>
    <xf numFmtId="49" fontId="0" fillId="0" borderId="7" xfId="0" applyNumberForma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0" fillId="3" borderId="6" xfId="3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1" fillId="3" borderId="6" xfId="3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3" borderId="4" xfId="3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164" fontId="0" fillId="0" borderId="0" xfId="0" applyNumberFormat="1" applyFill="1" applyBorder="1"/>
    <xf numFmtId="0" fontId="0" fillId="0" borderId="0" xfId="0" applyFill="1" applyBorder="1"/>
    <xf numFmtId="49" fontId="0" fillId="0" borderId="0" xfId="0" applyNumberFormat="1" applyFill="1" applyBorder="1"/>
    <xf numFmtId="0" fontId="3" fillId="0" borderId="0" xfId="0" applyFont="1"/>
    <xf numFmtId="16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0" borderId="0" xfId="0" applyBorder="1"/>
    <xf numFmtId="49" fontId="0" fillId="0" borderId="0" xfId="0" applyNumberFormat="1" applyFont="1" applyFill="1" applyBorder="1"/>
  </cellXfs>
  <cellStyles count="4">
    <cellStyle name="Гиперссылка" xfId="3" builtinId="8"/>
    <cellStyle name="Итог" xfId="2" builtinId="25"/>
    <cellStyle name="Обычный" xfId="0" builtinId="0"/>
    <cellStyle name="Финансовый" xfId="1" builtinId="3"/>
  </cellStyles>
  <dxfs count="48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dd/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dd/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dd/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numFmt numFmtId="164" formatCode="dd/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&#1057;&#1074;&#1086;&#1076;&#1085;&#1072;&#1103;!A1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&#1057;&#1074;&#1086;&#1076;&#1085;&#1072;&#1103;!A1"/></Relationships>
</file>

<file path=xl/drawings/_rels/drawing4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&#1057;&#1074;&#1086;&#1076;&#1085;&#1072;&#1103;!A1"/></Relationships>
</file>

<file path=xl/drawings/_rels/drawing5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&#1057;&#1074;&#1086;&#1076;&#1085;&#1072;&#1103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891086</xdr:colOff>
      <xdr:row>1</xdr:row>
      <xdr:rowOff>2221</xdr:rowOff>
    </xdr:from>
    <xdr:to>
      <xdr:col>4</xdr:col>
      <xdr:colOff>891086</xdr:colOff>
      <xdr:row>2</xdr:row>
      <xdr:rowOff>34140</xdr:rowOff>
    </xdr:to>
    <xdr:cxnSp macro="">
      <xdr:nvCxnSpPr>
        <xdr:cNvPr id="2" name="Прямая соединительная линия 1"/>
        <xdr:cNvCxnSpPr/>
      </xdr:nvCxnSpPr>
      <xdr:spPr>
        <a:xfrm>
          <a:off x="6606086" y="249871"/>
          <a:ext cx="0" cy="2224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0</xdr:col>
      <xdr:colOff>536343</xdr:colOff>
      <xdr:row>0</xdr:row>
      <xdr:rowOff>352425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1604" b="100000" l="0" r="10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975" t="11859"/>
        <a:stretch/>
      </xdr:blipFill>
      <xdr:spPr>
        <a:xfrm flipH="1">
          <a:off x="142874" y="47625"/>
          <a:ext cx="393469" cy="30480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0</xdr:col>
      <xdr:colOff>536343</xdr:colOff>
      <xdr:row>0</xdr:row>
      <xdr:rowOff>352425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1604" b="100000" l="0" r="10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975" t="11859"/>
        <a:stretch/>
      </xdr:blipFill>
      <xdr:spPr>
        <a:xfrm flipH="1">
          <a:off x="142874" y="47625"/>
          <a:ext cx="393469" cy="30480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0</xdr:col>
      <xdr:colOff>536343</xdr:colOff>
      <xdr:row>0</xdr:row>
      <xdr:rowOff>352425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1604" b="100000" l="0" r="10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975" t="11859"/>
        <a:stretch/>
      </xdr:blipFill>
      <xdr:spPr>
        <a:xfrm flipH="1">
          <a:off x="142874" y="47625"/>
          <a:ext cx="393469" cy="304800"/>
        </a:xfrm>
        <a:prstGeom prst="rect">
          <a:avLst/>
        </a:prstGeom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47625</xdr:rowOff>
    </xdr:from>
    <xdr:to>
      <xdr:col>0</xdr:col>
      <xdr:colOff>536343</xdr:colOff>
      <xdr:row>0</xdr:row>
      <xdr:rowOff>352425</xdr:rowOff>
    </xdr:to>
    <xdr:pic>
      <xdr:nvPicPr>
        <xdr:cNvPr id="2" name="Рисунок 1">
          <a:hlinkClick xmlns:r="http://schemas.openxmlformats.org/officeDocument/2006/relationships" r:id="rId1"/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1604" b="100000" l="0" r="100000"/>
                  </a14:imgEffect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8975" t="11859"/>
        <a:stretch/>
      </xdr:blipFill>
      <xdr:spPr>
        <a:xfrm flipH="1">
          <a:off x="142874" y="47625"/>
          <a:ext cx="393469" cy="304800"/>
        </a:xfrm>
        <a:prstGeom prst="rect">
          <a:avLst/>
        </a:prstGeom>
        <a:effectLst/>
      </xdr:spPr>
    </xdr:pic>
    <xdr:clientData/>
  </xdr:twoCellAnchor>
</xdr:wsDr>
</file>

<file path=xl/tables/table1.xml><?xml version="1.0" encoding="utf-8"?>
<table xmlns="http://schemas.openxmlformats.org/spreadsheetml/2006/main" id="1" name="Expense2448910112845627996113130147452" displayName="Expense2448910112845627996113130147452" ref="A2:E10" totalsRowCount="1" dataDxfId="47" totalsRowDxfId="46">
  <autoFilter ref="A2:E9"/>
  <tableColumns count="5">
    <tableColumn id="1" name="Дата" totalsRowLabel="ИТОГ" dataDxfId="45" totalsRowDxfId="19"/>
    <tableColumn id="2" name="Описание " dataDxfId="44" totalsRowDxfId="18"/>
    <tableColumn id="3" name="Поступление" dataDxfId="43" totalsRowDxfId="17"/>
    <tableColumn id="5" name="Расход" dataDxfId="42" totalsRowDxfId="16"/>
    <tableColumn id="9" name="Столбец1" totalsRowFunction="custom" dataDxfId="41" totalsRowDxfId="15">
      <calculatedColumnFormula>Expense2448910112845627996113130147452[[#This Row],[Поступление]]-Expense2448910112845627996113130147452[[#This Row],[Расход]]</calculatedColumnFormula>
      <totalsRowFormula>SUM(Expense2448910112845627996113130147452[Столбец1])</totalsRowFormula>
    </tableColumn>
  </tableColumns>
  <tableStyleInfo name="TableStyleLight17" showFirstColumn="0" showLastColumn="0" showRowStripes="0" showColumnStripes="0"/>
</table>
</file>

<file path=xl/tables/table2.xml><?xml version="1.0" encoding="utf-8"?>
<table xmlns="http://schemas.openxmlformats.org/spreadsheetml/2006/main" id="2" name="Expense24489101128456279961131301474523" displayName="Expense24489101128456279961131301474523" ref="A2:E10" totalsRowCount="1" dataDxfId="40" totalsRowDxfId="39">
  <autoFilter ref="A2:E9"/>
  <tableColumns count="5">
    <tableColumn id="1" name="Дата" totalsRowLabel="ИТОГ" dataDxfId="38" totalsRowDxfId="14"/>
    <tableColumn id="2" name="Описание " dataDxfId="37" totalsRowDxfId="13"/>
    <tableColumn id="3" name="Поступление" dataDxfId="36" totalsRowDxfId="12"/>
    <tableColumn id="5" name="Расход" dataDxfId="35" totalsRowDxfId="11"/>
    <tableColumn id="9" name="Столбец1" totalsRowFunction="custom" dataDxfId="34" totalsRowDxfId="10">
      <calculatedColumnFormula>Expense24489101128456279961131301474523[[#This Row],[Поступление]]-Expense24489101128456279961131301474523[[#This Row],[Расход]]</calculatedColumnFormula>
      <totalsRowFormula>SUM(Expense24489101128456279961131301474523[Столбец1])</totalsRowFormula>
    </tableColumn>
  </tableColumns>
  <tableStyleInfo name="TableStyleLight17" showFirstColumn="0" showLastColumn="0" showRowStripes="0" showColumnStripes="0"/>
</table>
</file>

<file path=xl/tables/table3.xml><?xml version="1.0" encoding="utf-8"?>
<table xmlns="http://schemas.openxmlformats.org/spreadsheetml/2006/main" id="3" name="Expense24489101128456279961131301474524" displayName="Expense24489101128456279961131301474524" ref="A2:E10" totalsRowCount="1" dataDxfId="33" totalsRowDxfId="32">
  <autoFilter ref="A2:E9"/>
  <tableColumns count="5">
    <tableColumn id="1" name="Дата" totalsRowLabel="ИТОГ" dataDxfId="31" totalsRowDxfId="9"/>
    <tableColumn id="2" name="Описание " dataDxfId="30" totalsRowDxfId="8"/>
    <tableColumn id="3" name="Поступление" dataDxfId="29" totalsRowDxfId="7"/>
    <tableColumn id="5" name="Расход" dataDxfId="28" totalsRowDxfId="6"/>
    <tableColumn id="9" name="Столбец1" totalsRowFunction="custom" dataDxfId="27" totalsRowDxfId="5">
      <calculatedColumnFormula>Expense24489101128456279961131301474524[[#This Row],[Поступление]]-Expense24489101128456279961131301474524[[#This Row],[Расход]]</calculatedColumnFormula>
      <totalsRowFormula>SUM(Expense24489101128456279961131301474524[Столбец1])</totalsRowFormula>
    </tableColumn>
  </tableColumns>
  <tableStyleInfo name="TableStyleLight17" showFirstColumn="0" showLastColumn="0" showRowStripes="0" showColumnStripes="0"/>
</table>
</file>

<file path=xl/tables/table4.xml><?xml version="1.0" encoding="utf-8"?>
<table xmlns="http://schemas.openxmlformats.org/spreadsheetml/2006/main" id="4" name="Expense24489101128456279961131301474525" displayName="Expense24489101128456279961131301474525" ref="A2:E10" totalsRowCount="1" dataDxfId="26" totalsRowDxfId="25">
  <autoFilter ref="A2:E9"/>
  <tableColumns count="5">
    <tableColumn id="1" name="Дата" totalsRowLabel="ИТОГ" dataDxfId="24" totalsRowDxfId="4"/>
    <tableColumn id="2" name="Описание " dataDxfId="23" totalsRowDxfId="3"/>
    <tableColumn id="3" name="Поступление" dataDxfId="22" totalsRowDxfId="2"/>
    <tableColumn id="5" name="Расход" dataDxfId="21" totalsRowDxfId="1"/>
    <tableColumn id="9" name="Столбец1" totalsRowFunction="custom" dataDxfId="20" totalsRowDxfId="0">
      <calculatedColumnFormula>Expense24489101128456279961131301474525[[#This Row],[Поступление]]-Expense24489101128456279961131301474525[[#This Row],[Расход]]</calculatedColumnFormula>
      <totalsRowFormula>SUM(Expense24489101128456279961131301474525[Столбец1])</totalsRowFormula>
    </tableColumn>
  </tableColumns>
  <tableStyleInfo name="TableStyleLight17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C7" sqref="C7"/>
    </sheetView>
  </sheetViews>
  <sheetFormatPr defaultRowHeight="15" x14ac:dyDescent="0.25"/>
  <cols>
    <col min="2" max="2" width="42.7109375" style="18" customWidth="1"/>
    <col min="3" max="3" width="12.7109375" style="10" customWidth="1"/>
    <col min="4" max="4" width="21.140625" style="11" customWidth="1"/>
    <col min="5" max="5" width="13.42578125" style="12" customWidth="1"/>
  </cols>
  <sheetData>
    <row r="1" spans="1:5" ht="15.75" thickBot="1" x14ac:dyDescent="0.3">
      <c r="A1" s="3"/>
      <c r="B1" s="3"/>
      <c r="C1" s="3"/>
      <c r="D1" s="3"/>
      <c r="E1" s="3"/>
    </row>
    <row r="2" spans="1:5" ht="17.25" thickTop="1" thickBot="1" x14ac:dyDescent="0.3">
      <c r="A2" s="4"/>
      <c r="B2" s="1" t="s">
        <v>0</v>
      </c>
      <c r="C2" s="2" t="s">
        <v>1</v>
      </c>
      <c r="D2" s="5"/>
      <c r="E2" s="5"/>
    </row>
    <row r="3" spans="1:5" ht="15.75" thickTop="1" x14ac:dyDescent="0.25">
      <c r="A3" s="4"/>
      <c r="B3" s="19" t="s">
        <v>2</v>
      </c>
      <c r="C3" s="6">
        <f>Expense2448910112845627996113130147452[[#Totals],[Столбец1]]</f>
        <v>117</v>
      </c>
      <c r="D3" s="7"/>
      <c r="E3" s="8"/>
    </row>
    <row r="4" spans="1:5" x14ac:dyDescent="0.25">
      <c r="A4" s="4"/>
      <c r="B4" s="14" t="s">
        <v>3</v>
      </c>
      <c r="C4" s="10">
        <f>Expense24489101128456279961131301474523[[#Totals],[Столбец1]]</f>
        <v>105</v>
      </c>
      <c r="D4" s="7"/>
      <c r="E4" s="8"/>
    </row>
    <row r="5" spans="1:5" x14ac:dyDescent="0.25">
      <c r="A5" s="4"/>
      <c r="B5" s="14" t="s">
        <v>4</v>
      </c>
      <c r="C5" s="10">
        <f>Expense24489101128456279961131301474524[[#Totals],[Столбец1]]</f>
        <v>93</v>
      </c>
      <c r="D5" s="7"/>
      <c r="E5" s="8"/>
    </row>
    <row r="6" spans="1:5" x14ac:dyDescent="0.25">
      <c r="A6" s="4"/>
      <c r="B6" s="14" t="s">
        <v>5</v>
      </c>
      <c r="C6" s="10">
        <f>Expense24489101128456279961131301474525[[#Totals],[Столбец1]]</f>
        <v>63</v>
      </c>
      <c r="D6" s="7"/>
      <c r="E6" s="8"/>
    </row>
    <row r="7" spans="1:5" x14ac:dyDescent="0.25">
      <c r="A7" s="4"/>
      <c r="B7" s="9"/>
      <c r="C7" s="6"/>
    </row>
    <row r="8" spans="1:5" x14ac:dyDescent="0.25">
      <c r="A8" s="4"/>
      <c r="B8" s="9"/>
      <c r="D8" s="7"/>
      <c r="E8" s="8"/>
    </row>
    <row r="9" spans="1:5" x14ac:dyDescent="0.25">
      <c r="A9" s="4"/>
      <c r="B9" s="9"/>
      <c r="C9" s="6"/>
      <c r="D9" s="13"/>
      <c r="E9" s="8"/>
    </row>
    <row r="10" spans="1:5" x14ac:dyDescent="0.25">
      <c r="A10" s="4"/>
      <c r="B10" s="14"/>
      <c r="D10" s="7"/>
      <c r="E10" s="8"/>
    </row>
    <row r="11" spans="1:5" x14ac:dyDescent="0.25">
      <c r="A11" s="4"/>
      <c r="B11" s="14"/>
    </row>
    <row r="12" spans="1:5" x14ac:dyDescent="0.25">
      <c r="A12" s="4"/>
      <c r="B12" s="14"/>
      <c r="D12" s="7"/>
      <c r="E12" s="8"/>
    </row>
    <row r="13" spans="1:5" x14ac:dyDescent="0.25">
      <c r="A13" s="4"/>
      <c r="B13" s="14"/>
      <c r="C13" s="6"/>
      <c r="D13" s="7"/>
      <c r="E13" s="8"/>
    </row>
    <row r="14" spans="1:5" x14ac:dyDescent="0.25">
      <c r="A14" s="4"/>
      <c r="B14" s="9"/>
      <c r="D14" s="7"/>
      <c r="E14" s="8"/>
    </row>
    <row r="15" spans="1:5" x14ac:dyDescent="0.25">
      <c r="A15" s="4"/>
      <c r="B15" s="9"/>
      <c r="D15" s="7"/>
      <c r="E15" s="8"/>
    </row>
    <row r="16" spans="1:5" x14ac:dyDescent="0.25">
      <c r="A16" s="4"/>
      <c r="B16" s="9"/>
      <c r="D16" s="13"/>
      <c r="E16" s="8"/>
    </row>
    <row r="17" spans="1:5" x14ac:dyDescent="0.25">
      <c r="A17" s="4"/>
      <c r="B17" s="9"/>
      <c r="C17" s="6"/>
      <c r="D17" s="13"/>
      <c r="E17" s="8"/>
    </row>
    <row r="18" spans="1:5" x14ac:dyDescent="0.25">
      <c r="A18" s="4"/>
      <c r="B18" s="14"/>
    </row>
    <row r="19" spans="1:5" x14ac:dyDescent="0.25">
      <c r="A19" s="4"/>
      <c r="B19" s="15"/>
      <c r="C19" s="16"/>
    </row>
    <row r="20" spans="1:5" x14ac:dyDescent="0.25">
      <c r="A20" s="4"/>
      <c r="B20" s="9"/>
      <c r="D20" s="7"/>
      <c r="E20" s="8"/>
    </row>
    <row r="21" spans="1:5" x14ac:dyDescent="0.25">
      <c r="A21" s="4"/>
      <c r="B21" s="9"/>
      <c r="D21" s="7"/>
      <c r="E21" s="8"/>
    </row>
    <row r="22" spans="1:5" x14ac:dyDescent="0.25">
      <c r="B22" s="9"/>
    </row>
    <row r="23" spans="1:5" x14ac:dyDescent="0.25">
      <c r="B23" s="17"/>
      <c r="C23" s="16"/>
      <c r="D23" s="7"/>
      <c r="E23" s="8"/>
    </row>
    <row r="24" spans="1:5" x14ac:dyDescent="0.25">
      <c r="B24" s="17"/>
      <c r="D24" s="7"/>
      <c r="E24" s="8"/>
    </row>
  </sheetData>
  <mergeCells count="1">
    <mergeCell ref="A1:E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17" sqref="G17"/>
    </sheetView>
  </sheetViews>
  <sheetFormatPr defaultRowHeight="15" x14ac:dyDescent="0.25"/>
  <sheetData>
    <row r="1" spans="1:5" ht="40.5" customHeight="1" x14ac:dyDescent="0.25">
      <c r="A1" s="20"/>
      <c r="B1" s="21"/>
      <c r="C1" s="21"/>
      <c r="D1" s="21"/>
      <c r="E1" s="21"/>
    </row>
    <row r="2" spans="1:5" x14ac:dyDescent="0.25">
      <c r="A2" s="22" t="s">
        <v>6</v>
      </c>
      <c r="B2" s="23" t="s">
        <v>7</v>
      </c>
      <c r="C2" s="24" t="s">
        <v>8</v>
      </c>
      <c r="D2" s="24" t="s">
        <v>9</v>
      </c>
      <c r="E2" s="25" t="s">
        <v>10</v>
      </c>
    </row>
    <row r="3" spans="1:5" x14ac:dyDescent="0.25">
      <c r="A3" s="26">
        <v>43046</v>
      </c>
      <c r="B3" s="23" t="s">
        <v>8</v>
      </c>
      <c r="C3" s="27" t="s">
        <v>11</v>
      </c>
      <c r="D3" s="28"/>
      <c r="E3" s="29">
        <f>Expense2448910112845627996113130147452[[#This Row],[Поступление]]-Expense2448910112845627996113130147452[[#This Row],[Расход]]</f>
        <v>70</v>
      </c>
    </row>
    <row r="4" spans="1:5" x14ac:dyDescent="0.25">
      <c r="A4" s="26">
        <v>43064</v>
      </c>
      <c r="B4" s="23" t="s">
        <v>12</v>
      </c>
      <c r="C4" s="27"/>
      <c r="D4" s="27" t="s">
        <v>13</v>
      </c>
      <c r="E4" s="29">
        <f>Expense2448910112845627996113130147452[[#This Row],[Поступление]]-Expense2448910112845627996113130147452[[#This Row],[Расход]]</f>
        <v>-65</v>
      </c>
    </row>
    <row r="5" spans="1:5" x14ac:dyDescent="0.25">
      <c r="A5" s="26">
        <v>43080</v>
      </c>
      <c r="B5" s="23" t="s">
        <v>8</v>
      </c>
      <c r="C5" s="27" t="s">
        <v>14</v>
      </c>
      <c r="D5" s="28"/>
      <c r="E5" s="29">
        <f>Expense2448910112845627996113130147452[[#This Row],[Поступление]]-Expense2448910112845627996113130147452[[#This Row],[Расход]]</f>
        <v>130</v>
      </c>
    </row>
    <row r="6" spans="1:5" x14ac:dyDescent="0.25">
      <c r="A6" s="26" t="s">
        <v>15</v>
      </c>
      <c r="B6" s="23" t="s">
        <v>12</v>
      </c>
      <c r="C6" s="27"/>
      <c r="D6" s="28" t="s">
        <v>16</v>
      </c>
      <c r="E6" s="30">
        <f>Expense2448910112845627996113130147452[[#This Row],[Поступление]]-Expense2448910112845627996113130147452[[#This Row],[Расход]]</f>
        <v>-17</v>
      </c>
    </row>
    <row r="7" spans="1:5" x14ac:dyDescent="0.25">
      <c r="A7" s="31"/>
      <c r="B7" s="23" t="s">
        <v>12</v>
      </c>
      <c r="C7" s="32"/>
      <c r="D7" s="32" t="s">
        <v>18</v>
      </c>
      <c r="E7" s="30">
        <f>Expense2448910112845627996113130147452[[#This Row],[Поступление]]-Expense2448910112845627996113130147452[[#This Row],[Расход]]</f>
        <v>-1</v>
      </c>
    </row>
    <row r="8" spans="1:5" x14ac:dyDescent="0.25">
      <c r="A8" s="31"/>
      <c r="B8" s="33"/>
      <c r="C8" s="32"/>
      <c r="D8" s="32"/>
      <c r="E8" s="30">
        <f>Expense2448910112845627996113130147452[[#This Row],[Поступление]]-Expense2448910112845627996113130147452[[#This Row],[Расход]]</f>
        <v>0</v>
      </c>
    </row>
    <row r="9" spans="1:5" x14ac:dyDescent="0.25">
      <c r="A9" s="31"/>
      <c r="B9" s="33"/>
      <c r="C9" s="32"/>
      <c r="D9" s="32"/>
      <c r="E9" s="30">
        <f>Expense2448910112845627996113130147452[[#This Row],[Поступление]]-Expense2448910112845627996113130147452[[#This Row],[Расход]]</f>
        <v>0</v>
      </c>
    </row>
    <row r="10" spans="1:5" x14ac:dyDescent="0.25">
      <c r="A10" s="34" t="s">
        <v>17</v>
      </c>
      <c r="B10" s="23"/>
      <c r="C10" s="23"/>
      <c r="D10" s="35"/>
      <c r="E10" s="33">
        <f>SUM(Expense2448910112845627996113130147452[Столбец1])</f>
        <v>117</v>
      </c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23" sqref="F23"/>
    </sheetView>
  </sheetViews>
  <sheetFormatPr defaultRowHeight="15" x14ac:dyDescent="0.25"/>
  <sheetData>
    <row r="1" spans="1:5" ht="38.25" customHeight="1" x14ac:dyDescent="0.25">
      <c r="A1" s="20"/>
      <c r="B1" s="21"/>
      <c r="C1" s="21"/>
      <c r="D1" s="21"/>
      <c r="E1" s="21"/>
    </row>
    <row r="2" spans="1:5" x14ac:dyDescent="0.25">
      <c r="A2" s="22" t="s">
        <v>6</v>
      </c>
      <c r="B2" s="23" t="s">
        <v>7</v>
      </c>
      <c r="C2" s="24" t="s">
        <v>8</v>
      </c>
      <c r="D2" s="24" t="s">
        <v>9</v>
      </c>
      <c r="E2" s="25" t="s">
        <v>10</v>
      </c>
    </row>
    <row r="3" spans="1:5" x14ac:dyDescent="0.25">
      <c r="A3" s="26">
        <v>43046</v>
      </c>
      <c r="B3" s="23" t="s">
        <v>8</v>
      </c>
      <c r="C3" s="27" t="s">
        <v>11</v>
      </c>
      <c r="D3" s="28"/>
      <c r="E3" s="29">
        <f>Expense24489101128456279961131301474523[[#This Row],[Поступление]]-Expense24489101128456279961131301474523[[#This Row],[Расход]]</f>
        <v>70</v>
      </c>
    </row>
    <row r="4" spans="1:5" x14ac:dyDescent="0.25">
      <c r="A4" s="26">
        <v>43064</v>
      </c>
      <c r="B4" s="23" t="s">
        <v>12</v>
      </c>
      <c r="C4" s="27"/>
      <c r="D4" s="27" t="s">
        <v>13</v>
      </c>
      <c r="E4" s="29">
        <f>Expense24489101128456279961131301474523[[#This Row],[Поступление]]-Expense24489101128456279961131301474523[[#This Row],[Расход]]</f>
        <v>-65</v>
      </c>
    </row>
    <row r="5" spans="1:5" x14ac:dyDescent="0.25">
      <c r="A5" s="26">
        <v>43080</v>
      </c>
      <c r="B5" s="23" t="s">
        <v>8</v>
      </c>
      <c r="C5" s="27" t="s">
        <v>14</v>
      </c>
      <c r="D5" s="28"/>
      <c r="E5" s="29">
        <f>Expense24489101128456279961131301474523[[#This Row],[Поступление]]-Expense24489101128456279961131301474523[[#This Row],[Расход]]</f>
        <v>130</v>
      </c>
    </row>
    <row r="6" spans="1:5" x14ac:dyDescent="0.25">
      <c r="A6" s="26" t="s">
        <v>15</v>
      </c>
      <c r="B6" s="23" t="s">
        <v>12</v>
      </c>
      <c r="C6" s="27"/>
      <c r="D6" s="28" t="s">
        <v>16</v>
      </c>
      <c r="E6" s="30">
        <f>Expense24489101128456279961131301474523[[#This Row],[Поступление]]-Expense24489101128456279961131301474523[[#This Row],[Расход]]</f>
        <v>-17</v>
      </c>
    </row>
    <row r="7" spans="1:5" x14ac:dyDescent="0.25">
      <c r="A7" s="31"/>
      <c r="B7" s="23" t="s">
        <v>12</v>
      </c>
      <c r="C7" s="32"/>
      <c r="D7" s="32" t="s">
        <v>19</v>
      </c>
      <c r="E7" s="30">
        <f>Expense24489101128456279961131301474523[[#This Row],[Поступление]]-Expense24489101128456279961131301474523[[#This Row],[Расход]]</f>
        <v>-13</v>
      </c>
    </row>
    <row r="8" spans="1:5" x14ac:dyDescent="0.25">
      <c r="A8" s="31"/>
      <c r="B8" s="33"/>
      <c r="C8" s="32"/>
      <c r="D8" s="32"/>
      <c r="E8" s="30">
        <f>Expense24489101128456279961131301474523[[#This Row],[Поступление]]-Expense24489101128456279961131301474523[[#This Row],[Расход]]</f>
        <v>0</v>
      </c>
    </row>
    <row r="9" spans="1:5" x14ac:dyDescent="0.25">
      <c r="A9" s="31"/>
      <c r="B9" s="33"/>
      <c r="C9" s="32"/>
      <c r="D9" s="32"/>
      <c r="E9" s="30">
        <f>Expense24489101128456279961131301474523[[#This Row],[Поступление]]-Expense24489101128456279961131301474523[[#This Row],[Расход]]</f>
        <v>0</v>
      </c>
    </row>
    <row r="10" spans="1:5" x14ac:dyDescent="0.25">
      <c r="A10" s="34" t="s">
        <v>17</v>
      </c>
      <c r="B10" s="23"/>
      <c r="C10" s="23"/>
      <c r="D10" s="35"/>
      <c r="E10" s="33">
        <f>SUM(Expense24489101128456279961131301474523[Столбец1])</f>
        <v>105</v>
      </c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G15" sqref="G15:G16"/>
    </sheetView>
  </sheetViews>
  <sheetFormatPr defaultRowHeight="15" x14ac:dyDescent="0.25"/>
  <cols>
    <col min="2" max="2" width="14.85546875" customWidth="1"/>
    <col min="3" max="3" width="15.5703125" customWidth="1"/>
    <col min="4" max="4" width="11.140625" customWidth="1"/>
  </cols>
  <sheetData>
    <row r="1" spans="1:5" ht="42" customHeight="1" x14ac:dyDescent="0.25">
      <c r="A1" s="20"/>
      <c r="B1" s="21"/>
      <c r="C1" s="21"/>
      <c r="D1" s="21"/>
      <c r="E1" s="21"/>
    </row>
    <row r="2" spans="1:5" x14ac:dyDescent="0.25">
      <c r="A2" s="22" t="s">
        <v>6</v>
      </c>
      <c r="B2" s="23" t="s">
        <v>7</v>
      </c>
      <c r="C2" s="24" t="s">
        <v>8</v>
      </c>
      <c r="D2" s="24" t="s">
        <v>9</v>
      </c>
      <c r="E2" s="25" t="s">
        <v>10</v>
      </c>
    </row>
    <row r="3" spans="1:5" x14ac:dyDescent="0.25">
      <c r="A3" s="26">
        <v>43046</v>
      </c>
      <c r="B3" s="23" t="s">
        <v>8</v>
      </c>
      <c r="C3" s="27" t="s">
        <v>11</v>
      </c>
      <c r="D3" s="28"/>
      <c r="E3" s="29">
        <f>Expense24489101128456279961131301474524[[#This Row],[Поступление]]-Expense24489101128456279961131301474524[[#This Row],[Расход]]</f>
        <v>70</v>
      </c>
    </row>
    <row r="4" spans="1:5" x14ac:dyDescent="0.25">
      <c r="A4" s="26">
        <v>43064</v>
      </c>
      <c r="B4" s="23" t="s">
        <v>12</v>
      </c>
      <c r="C4" s="27"/>
      <c r="D4" s="27" t="s">
        <v>13</v>
      </c>
      <c r="E4" s="29">
        <f>Expense24489101128456279961131301474524[[#This Row],[Поступление]]-Expense24489101128456279961131301474524[[#This Row],[Расход]]</f>
        <v>-65</v>
      </c>
    </row>
    <row r="5" spans="1:5" x14ac:dyDescent="0.25">
      <c r="A5" s="26">
        <v>43080</v>
      </c>
      <c r="B5" s="23" t="s">
        <v>8</v>
      </c>
      <c r="C5" s="27" t="s">
        <v>14</v>
      </c>
      <c r="D5" s="28"/>
      <c r="E5" s="29">
        <f>Expense24489101128456279961131301474524[[#This Row],[Поступление]]-Expense24489101128456279961131301474524[[#This Row],[Расход]]</f>
        <v>130</v>
      </c>
    </row>
    <row r="6" spans="1:5" x14ac:dyDescent="0.25">
      <c r="A6" s="26" t="s">
        <v>15</v>
      </c>
      <c r="B6" s="23" t="s">
        <v>12</v>
      </c>
      <c r="C6" s="27"/>
      <c r="D6" s="28" t="s">
        <v>16</v>
      </c>
      <c r="E6" s="30">
        <f>Expense24489101128456279961131301474524[[#This Row],[Поступление]]-Expense24489101128456279961131301474524[[#This Row],[Расход]]</f>
        <v>-17</v>
      </c>
    </row>
    <row r="7" spans="1:5" x14ac:dyDescent="0.25">
      <c r="A7" s="31"/>
      <c r="B7" s="23" t="s">
        <v>12</v>
      </c>
      <c r="C7" s="32"/>
      <c r="D7" s="32" t="s">
        <v>20</v>
      </c>
      <c r="E7" s="30">
        <f>Expense24489101128456279961131301474524[[#This Row],[Поступление]]-Expense24489101128456279961131301474524[[#This Row],[Расход]]</f>
        <v>-25</v>
      </c>
    </row>
    <row r="8" spans="1:5" x14ac:dyDescent="0.25">
      <c r="A8" s="31"/>
      <c r="B8" s="33"/>
      <c r="C8" s="32"/>
      <c r="D8" s="32"/>
      <c r="E8" s="30">
        <f>Expense24489101128456279961131301474524[[#This Row],[Поступление]]-Expense24489101128456279961131301474524[[#This Row],[Расход]]</f>
        <v>0</v>
      </c>
    </row>
    <row r="9" spans="1:5" x14ac:dyDescent="0.25">
      <c r="A9" s="31"/>
      <c r="B9" s="33"/>
      <c r="C9" s="32"/>
      <c r="D9" s="32"/>
      <c r="E9" s="30">
        <f>Expense24489101128456279961131301474524[[#This Row],[Поступление]]-Expense24489101128456279961131301474524[[#This Row],[Расход]]</f>
        <v>0</v>
      </c>
    </row>
    <row r="10" spans="1:5" x14ac:dyDescent="0.25">
      <c r="A10" s="34" t="s">
        <v>17</v>
      </c>
      <c r="B10" s="23"/>
      <c r="C10" s="23"/>
      <c r="D10" s="35"/>
      <c r="E10" s="33">
        <f>SUM(Expense24489101128456279961131301474524[Столбец1])</f>
        <v>93</v>
      </c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M19" sqref="M19"/>
    </sheetView>
  </sheetViews>
  <sheetFormatPr defaultRowHeight="15" x14ac:dyDescent="0.25"/>
  <cols>
    <col min="2" max="2" width="12.85546875" customWidth="1"/>
    <col min="3" max="3" width="15.28515625" customWidth="1"/>
    <col min="4" max="4" width="10.28515625" customWidth="1"/>
  </cols>
  <sheetData>
    <row r="1" spans="1:5" ht="33.75" customHeight="1" x14ac:dyDescent="0.25">
      <c r="A1" s="20"/>
      <c r="B1" s="21"/>
      <c r="C1" s="21"/>
      <c r="D1" s="21"/>
      <c r="E1" s="21"/>
    </row>
    <row r="2" spans="1:5" x14ac:dyDescent="0.25">
      <c r="A2" s="22" t="s">
        <v>6</v>
      </c>
      <c r="B2" s="23" t="s">
        <v>7</v>
      </c>
      <c r="C2" s="24" t="s">
        <v>8</v>
      </c>
      <c r="D2" s="24" t="s">
        <v>9</v>
      </c>
      <c r="E2" s="25" t="s">
        <v>10</v>
      </c>
    </row>
    <row r="3" spans="1:5" x14ac:dyDescent="0.25">
      <c r="A3" s="26">
        <v>43046</v>
      </c>
      <c r="B3" s="23" t="s">
        <v>8</v>
      </c>
      <c r="C3" s="27" t="s">
        <v>11</v>
      </c>
      <c r="D3" s="28"/>
      <c r="E3" s="29">
        <f>Expense24489101128456279961131301474525[[#This Row],[Поступление]]-Expense24489101128456279961131301474525[[#This Row],[Расход]]</f>
        <v>70</v>
      </c>
    </row>
    <row r="4" spans="1:5" x14ac:dyDescent="0.25">
      <c r="A4" s="26">
        <v>43064</v>
      </c>
      <c r="B4" s="23" t="s">
        <v>12</v>
      </c>
      <c r="C4" s="27"/>
      <c r="D4" s="27" t="s">
        <v>13</v>
      </c>
      <c r="E4" s="29">
        <f>Expense24489101128456279961131301474525[[#This Row],[Поступление]]-Expense24489101128456279961131301474525[[#This Row],[Расход]]</f>
        <v>-65</v>
      </c>
    </row>
    <row r="5" spans="1:5" x14ac:dyDescent="0.25">
      <c r="A5" s="26">
        <v>43080</v>
      </c>
      <c r="B5" s="23" t="s">
        <v>8</v>
      </c>
      <c r="C5" s="27" t="s">
        <v>14</v>
      </c>
      <c r="D5" s="28"/>
      <c r="E5" s="29">
        <f>Expense24489101128456279961131301474525[[#This Row],[Поступление]]-Expense24489101128456279961131301474525[[#This Row],[Расход]]</f>
        <v>130</v>
      </c>
    </row>
    <row r="6" spans="1:5" x14ac:dyDescent="0.25">
      <c r="A6" s="26" t="s">
        <v>15</v>
      </c>
      <c r="B6" s="23" t="s">
        <v>12</v>
      </c>
      <c r="C6" s="27"/>
      <c r="D6" s="28" t="s">
        <v>16</v>
      </c>
      <c r="E6" s="30">
        <f>Expense24489101128456279961131301474525[[#This Row],[Поступление]]-Expense24489101128456279961131301474525[[#This Row],[Расход]]</f>
        <v>-17</v>
      </c>
    </row>
    <row r="7" spans="1:5" x14ac:dyDescent="0.25">
      <c r="A7" s="31"/>
      <c r="B7" s="23" t="s">
        <v>12</v>
      </c>
      <c r="C7" s="32"/>
      <c r="D7" s="32" t="s">
        <v>21</v>
      </c>
      <c r="E7" s="30">
        <f>Expense24489101128456279961131301474525[[#This Row],[Поступление]]-Expense24489101128456279961131301474525[[#This Row],[Расход]]</f>
        <v>-55</v>
      </c>
    </row>
    <row r="8" spans="1:5" x14ac:dyDescent="0.25">
      <c r="A8" s="31"/>
      <c r="B8" s="33"/>
      <c r="C8" s="32"/>
      <c r="D8" s="32"/>
      <c r="E8" s="30">
        <f>Expense24489101128456279961131301474525[[#This Row],[Поступление]]-Expense24489101128456279961131301474525[[#This Row],[Расход]]</f>
        <v>0</v>
      </c>
    </row>
    <row r="9" spans="1:5" x14ac:dyDescent="0.25">
      <c r="A9" s="31"/>
      <c r="B9" s="33"/>
      <c r="C9" s="32"/>
      <c r="D9" s="32"/>
      <c r="E9" s="30">
        <f>Expense24489101128456279961131301474525[[#This Row],[Поступление]]-Expense24489101128456279961131301474525[[#This Row],[Расход]]</f>
        <v>0</v>
      </c>
    </row>
    <row r="10" spans="1:5" x14ac:dyDescent="0.25">
      <c r="A10" s="34" t="s">
        <v>17</v>
      </c>
      <c r="B10" s="23"/>
      <c r="C10" s="23"/>
      <c r="D10" s="35"/>
      <c r="E10" s="33">
        <f>SUM(Expense24489101128456279961131301474525[Столбец1])</f>
        <v>63</v>
      </c>
    </row>
  </sheetData>
  <mergeCells count="1">
    <mergeCell ref="A1:E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Сводная</vt:lpstr>
      <vt:lpstr>Лом</vt:lpstr>
      <vt:lpstr>Лопата</vt:lpstr>
      <vt:lpstr>Двери</vt:lpstr>
      <vt:lpstr>Окна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Mordovivoroten</dc:creator>
  <cp:lastModifiedBy>Mordovivoroten</cp:lastModifiedBy>
  <dcterms:created xsi:type="dcterms:W3CDTF">2018-01-17T13:26:32Z</dcterms:created>
  <dcterms:modified xsi:type="dcterms:W3CDTF">2018-01-17T13:33:00Z</dcterms:modified>
</cp:coreProperties>
</file>