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35"/>
  </bookViews>
  <sheets>
    <sheet name="19.01.17" sheetId="39" r:id="rId1"/>
  </sheets>
  <definedNames>
    <definedName name="_xlnm._FilterDatabase" localSheetId="0" hidden="1">'19.01.17'!$A$4:$A$31</definedName>
    <definedName name="_xlnm.Print_Area" localSheetId="0">'19.01.17'!$A$1:$Y$41</definedName>
  </definedNames>
  <calcPr calcId="152511"/>
</workbook>
</file>

<file path=xl/calcChain.xml><?xml version="1.0" encoding="utf-8"?>
<calcChain xmlns="http://schemas.openxmlformats.org/spreadsheetml/2006/main">
  <c r="E6" i="39" l="1"/>
  <c r="F6" i="39"/>
  <c r="G6" i="39"/>
  <c r="H6" i="39"/>
  <c r="I6" i="39"/>
  <c r="J6" i="39"/>
  <c r="K6" i="39"/>
  <c r="L6" i="39"/>
  <c r="M6" i="39"/>
  <c r="N6" i="39"/>
  <c r="O6" i="39"/>
  <c r="P6" i="39"/>
  <c r="Q6" i="39"/>
  <c r="E7" i="39"/>
  <c r="F7" i="39"/>
  <c r="G7" i="39"/>
  <c r="H7" i="39"/>
  <c r="I7" i="39"/>
  <c r="J7" i="39"/>
  <c r="K7" i="39"/>
  <c r="L7" i="39"/>
  <c r="M7" i="39"/>
  <c r="N7" i="39"/>
  <c r="O7" i="39"/>
  <c r="P7" i="39"/>
  <c r="Q7" i="39"/>
  <c r="E8" i="39"/>
  <c r="F8" i="39"/>
  <c r="G8" i="39"/>
  <c r="H8" i="39"/>
  <c r="I8" i="39"/>
  <c r="J8" i="39"/>
  <c r="K8" i="39"/>
  <c r="L8" i="39"/>
  <c r="M8" i="39"/>
  <c r="N8" i="39"/>
  <c r="O8" i="39"/>
  <c r="P8" i="39"/>
  <c r="Q8" i="39"/>
  <c r="E9" i="39"/>
  <c r="F9" i="39"/>
  <c r="G9" i="39"/>
  <c r="H9" i="39"/>
  <c r="I9" i="39"/>
  <c r="J9" i="39"/>
  <c r="K9" i="39"/>
  <c r="L9" i="39"/>
  <c r="M9" i="39"/>
  <c r="N9" i="39"/>
  <c r="O9" i="39"/>
  <c r="P9" i="39"/>
  <c r="Q9" i="39"/>
  <c r="E10" i="39"/>
  <c r="F10" i="39"/>
  <c r="G10" i="39"/>
  <c r="H10" i="39"/>
  <c r="I10" i="39"/>
  <c r="J10" i="39"/>
  <c r="K10" i="39"/>
  <c r="L10" i="39"/>
  <c r="M10" i="39"/>
  <c r="N10" i="39"/>
  <c r="O10" i="39"/>
  <c r="P10" i="39"/>
  <c r="Q10" i="39"/>
  <c r="E11" i="39"/>
  <c r="F11" i="39"/>
  <c r="G11" i="39"/>
  <c r="H11" i="39"/>
  <c r="I11" i="39"/>
  <c r="J11" i="39"/>
  <c r="K11" i="39"/>
  <c r="L11" i="39"/>
  <c r="M11" i="39"/>
  <c r="N11" i="39"/>
  <c r="O11" i="39"/>
  <c r="P11" i="39"/>
  <c r="Q11" i="39"/>
  <c r="E12" i="39"/>
  <c r="F12" i="39"/>
  <c r="G12" i="39"/>
  <c r="H12" i="39"/>
  <c r="I12" i="39"/>
  <c r="J12" i="39"/>
  <c r="K12" i="39"/>
  <c r="L12" i="39"/>
  <c r="M12" i="39"/>
  <c r="N12" i="39"/>
  <c r="O12" i="39"/>
  <c r="P12" i="39"/>
  <c r="Q12" i="39"/>
  <c r="E13" i="39"/>
  <c r="F13" i="39"/>
  <c r="G13" i="39"/>
  <c r="H13" i="39"/>
  <c r="I13" i="39"/>
  <c r="J13" i="39"/>
  <c r="K13" i="39"/>
  <c r="L13" i="39"/>
  <c r="M13" i="39"/>
  <c r="N13" i="39"/>
  <c r="O13" i="39"/>
  <c r="P13" i="39"/>
  <c r="Q13" i="39"/>
  <c r="E14" i="39"/>
  <c r="F14" i="39"/>
  <c r="G14" i="39"/>
  <c r="H14" i="39"/>
  <c r="I14" i="39"/>
  <c r="J14" i="39"/>
  <c r="K14" i="39"/>
  <c r="L14" i="39"/>
  <c r="M14" i="39"/>
  <c r="N14" i="39"/>
  <c r="O14" i="39"/>
  <c r="P14" i="39"/>
  <c r="Q14" i="39"/>
  <c r="E15" i="39"/>
  <c r="F15" i="39"/>
  <c r="G15" i="39"/>
  <c r="H15" i="39"/>
  <c r="I15" i="39"/>
  <c r="J15" i="39"/>
  <c r="K15" i="39"/>
  <c r="L15" i="39"/>
  <c r="M15" i="39"/>
  <c r="N15" i="39"/>
  <c r="O15" i="39"/>
  <c r="P15" i="39"/>
  <c r="Q15" i="39"/>
  <c r="E16" i="39"/>
  <c r="F16" i="39"/>
  <c r="G16" i="39"/>
  <c r="H16" i="39"/>
  <c r="I16" i="39"/>
  <c r="J16" i="39"/>
  <c r="K16" i="39"/>
  <c r="L16" i="39"/>
  <c r="M16" i="39"/>
  <c r="N16" i="39"/>
  <c r="O16" i="39"/>
  <c r="P16" i="39"/>
  <c r="Q16" i="39"/>
  <c r="E17" i="39"/>
  <c r="F17" i="39"/>
  <c r="G17" i="39"/>
  <c r="H17" i="39"/>
  <c r="I17" i="39"/>
  <c r="J17" i="39"/>
  <c r="K17" i="39"/>
  <c r="L17" i="39"/>
  <c r="M17" i="39"/>
  <c r="N17" i="39"/>
  <c r="O17" i="39"/>
  <c r="P17" i="39"/>
  <c r="Q17" i="39"/>
  <c r="E18" i="39"/>
  <c r="F18" i="39"/>
  <c r="G18" i="39"/>
  <c r="H18" i="39"/>
  <c r="I18" i="39"/>
  <c r="J18" i="39"/>
  <c r="K18" i="39"/>
  <c r="L18" i="39"/>
  <c r="M18" i="39"/>
  <c r="N18" i="39"/>
  <c r="O18" i="39"/>
  <c r="P18" i="39"/>
  <c r="Q18" i="39"/>
  <c r="E19" i="39"/>
  <c r="F19" i="39"/>
  <c r="G19" i="39"/>
  <c r="H19" i="39"/>
  <c r="I19" i="39"/>
  <c r="J19" i="39"/>
  <c r="K19" i="39"/>
  <c r="L19" i="39"/>
  <c r="M19" i="39"/>
  <c r="N19" i="39"/>
  <c r="O19" i="39"/>
  <c r="P19" i="39"/>
  <c r="Q19" i="39"/>
  <c r="E20" i="39"/>
  <c r="F20" i="39"/>
  <c r="G20" i="39"/>
  <c r="H20" i="39"/>
  <c r="I20" i="39"/>
  <c r="J20" i="39"/>
  <c r="K20" i="39"/>
  <c r="L20" i="39"/>
  <c r="M20" i="39"/>
  <c r="N20" i="39"/>
  <c r="O20" i="39"/>
  <c r="P20" i="39"/>
  <c r="Q20" i="39"/>
  <c r="E21" i="39"/>
  <c r="F21" i="39"/>
  <c r="G21" i="39"/>
  <c r="H21" i="39"/>
  <c r="I21" i="39"/>
  <c r="J21" i="39"/>
  <c r="K21" i="39"/>
  <c r="L21" i="39"/>
  <c r="M21" i="39"/>
  <c r="N21" i="39"/>
  <c r="O21" i="39"/>
  <c r="P21" i="39"/>
  <c r="Q21" i="39"/>
  <c r="E22" i="39"/>
  <c r="F22" i="39"/>
  <c r="G22" i="39"/>
  <c r="H22" i="39"/>
  <c r="I22" i="39"/>
  <c r="J22" i="39"/>
  <c r="K22" i="39"/>
  <c r="L22" i="39"/>
  <c r="M22" i="39"/>
  <c r="N22" i="39"/>
  <c r="O22" i="39"/>
  <c r="P22" i="39"/>
  <c r="Q22" i="39"/>
  <c r="E23" i="39"/>
  <c r="F23" i="39"/>
  <c r="G23" i="39"/>
  <c r="H23" i="39"/>
  <c r="I23" i="39"/>
  <c r="J23" i="39"/>
  <c r="K23" i="39"/>
  <c r="L23" i="39"/>
  <c r="M23" i="39"/>
  <c r="N23" i="39"/>
  <c r="O23" i="39"/>
  <c r="P23" i="39"/>
  <c r="Q23" i="39"/>
  <c r="E24" i="39"/>
  <c r="F24" i="39"/>
  <c r="G24" i="39"/>
  <c r="H24" i="39"/>
  <c r="I24" i="39"/>
  <c r="J24" i="39"/>
  <c r="K24" i="39"/>
  <c r="L24" i="39"/>
  <c r="M24" i="39"/>
  <c r="N24" i="39"/>
  <c r="O24" i="39"/>
  <c r="P24" i="39"/>
  <c r="Q24" i="39"/>
  <c r="E25" i="39"/>
  <c r="F25" i="39"/>
  <c r="G25" i="39"/>
  <c r="H25" i="39"/>
  <c r="I25" i="39"/>
  <c r="J25" i="39"/>
  <c r="K25" i="39"/>
  <c r="L25" i="39"/>
  <c r="M25" i="39"/>
  <c r="N25" i="39"/>
  <c r="O25" i="39"/>
  <c r="P25" i="39"/>
  <c r="Q25" i="39"/>
  <c r="E26" i="39"/>
  <c r="F26" i="39"/>
  <c r="G26" i="39"/>
  <c r="H26" i="39"/>
  <c r="I26" i="39"/>
  <c r="J26" i="39"/>
  <c r="K26" i="39"/>
  <c r="L26" i="39"/>
  <c r="M26" i="39"/>
  <c r="N26" i="39"/>
  <c r="O26" i="39"/>
  <c r="P26" i="39"/>
  <c r="Q26" i="39"/>
  <c r="E27" i="39"/>
  <c r="F27" i="39"/>
  <c r="G27" i="39"/>
  <c r="H27" i="39"/>
  <c r="I27" i="39"/>
  <c r="J27" i="39"/>
  <c r="K27" i="39"/>
  <c r="L27" i="39"/>
  <c r="M27" i="39"/>
  <c r="N27" i="39"/>
  <c r="O27" i="39"/>
  <c r="P27" i="39"/>
  <c r="Q27" i="39"/>
  <c r="E28" i="39"/>
  <c r="F28" i="39"/>
  <c r="G28" i="39"/>
  <c r="H28" i="39"/>
  <c r="I28" i="39"/>
  <c r="J28" i="39"/>
  <c r="K28" i="39"/>
  <c r="L28" i="39"/>
  <c r="M28" i="39"/>
  <c r="N28" i="39"/>
  <c r="O28" i="39"/>
  <c r="P28" i="39"/>
  <c r="Q28" i="39"/>
  <c r="E29" i="39"/>
  <c r="F29" i="39"/>
  <c r="G29" i="39"/>
  <c r="H29" i="39"/>
  <c r="I29" i="39"/>
  <c r="J29" i="39"/>
  <c r="K29" i="39"/>
  <c r="L29" i="39"/>
  <c r="M29" i="39"/>
  <c r="N29" i="39"/>
  <c r="O29" i="39"/>
  <c r="P29" i="39"/>
  <c r="Q29" i="39"/>
  <c r="E30" i="39"/>
  <c r="F30" i="39"/>
  <c r="G30" i="39"/>
  <c r="H30" i="39"/>
  <c r="I30" i="39"/>
  <c r="J30" i="39"/>
  <c r="K30" i="39"/>
  <c r="L30" i="39"/>
  <c r="M30" i="39"/>
  <c r="N30" i="39"/>
  <c r="O30" i="39"/>
  <c r="P30" i="39"/>
  <c r="Q30" i="39"/>
  <c r="E31" i="39"/>
  <c r="F31" i="39"/>
  <c r="G31" i="39"/>
  <c r="H31" i="39"/>
  <c r="I31" i="39"/>
  <c r="J31" i="39"/>
  <c r="K31" i="39"/>
  <c r="L31" i="39"/>
  <c r="M31" i="39"/>
  <c r="N31" i="39"/>
  <c r="O31" i="39"/>
  <c r="P31" i="39"/>
  <c r="Q31" i="39"/>
  <c r="F5" i="39"/>
  <c r="G5" i="39"/>
  <c r="H5" i="39"/>
  <c r="I5" i="39"/>
  <c r="J5" i="39"/>
  <c r="K5" i="39"/>
  <c r="L5" i="39"/>
  <c r="M5" i="39"/>
  <c r="N5" i="39"/>
  <c r="O5" i="39"/>
  <c r="P5" i="39"/>
  <c r="Q5" i="39"/>
  <c r="R5" i="39"/>
  <c r="E5" i="39"/>
  <c r="D31" i="39" l="1"/>
  <c r="W31" i="39" s="1"/>
  <c r="D30" i="39"/>
  <c r="W30" i="39" s="1"/>
  <c r="D29" i="39"/>
  <c r="W29" i="39" s="1"/>
  <c r="D28" i="39"/>
  <c r="W28" i="39" s="1"/>
  <c r="D27" i="39"/>
  <c r="W27" i="39" s="1"/>
  <c r="D26" i="39"/>
  <c r="W26" i="39" s="1"/>
  <c r="D25" i="39"/>
  <c r="W25" i="39" s="1"/>
  <c r="D24" i="39"/>
  <c r="W24" i="39" s="1"/>
  <c r="D23" i="39"/>
  <c r="W23" i="39" s="1"/>
  <c r="D22" i="39"/>
  <c r="W22" i="39" s="1"/>
  <c r="D21" i="39"/>
  <c r="W21" i="39" s="1"/>
  <c r="D20" i="39"/>
  <c r="W20" i="39" s="1"/>
  <c r="D19" i="39"/>
  <c r="W19" i="39" s="1"/>
  <c r="D18" i="39"/>
  <c r="W18" i="39" s="1"/>
  <c r="D17" i="39"/>
  <c r="W17" i="39" s="1"/>
  <c r="D16" i="39"/>
  <c r="W16" i="39" s="1"/>
  <c r="D15" i="39"/>
  <c r="W15" i="39" s="1"/>
  <c r="D14" i="39"/>
  <c r="W14" i="39" s="1"/>
  <c r="D13" i="39"/>
  <c r="W13" i="39" s="1"/>
  <c r="D12" i="39"/>
  <c r="W12" i="39" s="1"/>
  <c r="D11" i="39"/>
  <c r="W11" i="39" s="1"/>
  <c r="D10" i="39"/>
  <c r="W10" i="39" s="1"/>
  <c r="D9" i="39"/>
  <c r="W9" i="39" s="1"/>
  <c r="D8" i="39"/>
  <c r="W8" i="39" s="1"/>
  <c r="D7" i="39"/>
  <c r="W7" i="39" s="1"/>
  <c r="D6" i="39"/>
  <c r="W6" i="39" s="1"/>
  <c r="D5" i="39"/>
  <c r="W5" i="39" s="1"/>
  <c r="M1" i="39"/>
  <c r="E1" i="39"/>
  <c r="Q1" i="39" l="1"/>
  <c r="V5" i="39"/>
  <c r="X5" i="39"/>
  <c r="V6" i="39"/>
  <c r="X6" i="39"/>
  <c r="V7" i="39"/>
  <c r="X7" i="39"/>
  <c r="V8" i="39"/>
  <c r="X8" i="39"/>
  <c r="V9" i="39"/>
  <c r="X9" i="39"/>
  <c r="V10" i="39"/>
  <c r="X10" i="39"/>
  <c r="V11" i="39"/>
  <c r="X11" i="39"/>
  <c r="V12" i="39"/>
  <c r="X12" i="39"/>
  <c r="V13" i="39"/>
  <c r="X13" i="39"/>
  <c r="V14" i="39"/>
  <c r="X14" i="39"/>
  <c r="V15" i="39"/>
  <c r="X15" i="39"/>
  <c r="V16" i="39"/>
  <c r="X16" i="39"/>
  <c r="V17" i="39"/>
  <c r="X17" i="39"/>
  <c r="V18" i="39"/>
  <c r="X18" i="39"/>
  <c r="V19" i="39"/>
  <c r="X19" i="39"/>
  <c r="V20" i="39"/>
  <c r="X20" i="39"/>
  <c r="V21" i="39"/>
  <c r="X21" i="39"/>
  <c r="V22" i="39"/>
  <c r="X22" i="39"/>
  <c r="V23" i="39"/>
  <c r="X23" i="39"/>
  <c r="V24" i="39"/>
  <c r="X24" i="39"/>
  <c r="V25" i="39"/>
  <c r="X25" i="39"/>
  <c r="V26" i="39"/>
  <c r="X26" i="39"/>
  <c r="V27" i="39"/>
  <c r="X27" i="39"/>
  <c r="V28" i="39"/>
  <c r="X28" i="39"/>
  <c r="V29" i="39"/>
  <c r="X29" i="39"/>
  <c r="V30" i="39"/>
  <c r="X30" i="39"/>
  <c r="V31" i="39"/>
  <c r="X31" i="39"/>
</calcChain>
</file>

<file path=xl/comments1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ФОРМУЛУ НЕ СБИВАТЬ!!!!!!!!!!!!!!!!!!!!!!!!!!!!!!!!!!!!!!!</t>
        </r>
      </text>
    </comment>
  </commentList>
</comments>
</file>

<file path=xl/sharedStrings.xml><?xml version="1.0" encoding="utf-8"?>
<sst xmlns="http://schemas.openxmlformats.org/spreadsheetml/2006/main" count="37" uniqueCount="36">
  <si>
    <t>ФИО</t>
  </si>
  <si>
    <t>Выручка</t>
  </si>
  <si>
    <t>Дата и д/н</t>
  </si>
  <si>
    <t>ЧК-час плановое</t>
  </si>
  <si>
    <t>ЧК-час фактическое</t>
  </si>
  <si>
    <t xml:space="preserve">Приход </t>
  </si>
  <si>
    <t>Уход</t>
  </si>
  <si>
    <t>30 мин</t>
  </si>
  <si>
    <t>15 имн</t>
  </si>
  <si>
    <t>15 мин</t>
  </si>
  <si>
    <t>Перерывы</t>
  </si>
  <si>
    <t>Рабочее время</t>
  </si>
  <si>
    <t>Ответственный менеджер утро:</t>
  </si>
  <si>
    <t>Ответственный менеджер вечер:</t>
  </si>
  <si>
    <t>ж</t>
  </si>
  <si>
    <t>с</t>
  </si>
  <si>
    <t>до</t>
  </si>
  <si>
    <t>Факт</t>
  </si>
  <si>
    <t>смена час</t>
  </si>
  <si>
    <t>22-23</t>
  </si>
  <si>
    <t>№ Кассы</t>
  </si>
  <si>
    <t xml:space="preserve">         (ФИО/Подпись)</t>
  </si>
  <si>
    <t xml:space="preserve">                                                                                              </t>
  </si>
  <si>
    <t xml:space="preserve">от 1 до 8 часов </t>
  </si>
  <si>
    <t>30 минут</t>
  </si>
  <si>
    <t>жаровня</t>
  </si>
  <si>
    <t>30 и 15 минут</t>
  </si>
  <si>
    <t>к/б</t>
  </si>
  <si>
    <t>кухня булочки</t>
  </si>
  <si>
    <t>от 11 до 13 часов</t>
  </si>
  <si>
    <t>30,15 и 15 минут</t>
  </si>
  <si>
    <t>к/т</t>
  </si>
  <si>
    <t>кухня тортильи</t>
  </si>
  <si>
    <t>10 часов</t>
  </si>
  <si>
    <t>Петров</t>
  </si>
  <si>
    <t>Иванов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</si>
</sst>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\к;;;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9" fillId="9" borderId="0" applyNumberFormat="0" applyBorder="0" applyAlignment="0" applyProtection="0"/>
  </cellStyleXfs>
  <cellXfs count="143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left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12" fillId="4" borderId="4" xfId="0" applyNumberFormat="1" applyFont="1" applyFill="1" applyBorder="1" applyAlignment="1">
      <alignment horizontal="center" vertical="center"/>
    </xf>
    <xf numFmtId="17" fontId="0" fillId="2" borderId="4" xfId="0" applyNumberForma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0" fillId="0" borderId="4" xfId="0" applyBorder="1"/>
    <xf numFmtId="0" fontId="11" fillId="2" borderId="1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2" xfId="0" applyBorder="1"/>
    <xf numFmtId="0" fontId="0" fillId="0" borderId="0" xfId="0" applyBorder="1" applyAlignment="1">
      <alignment horizontal="center" vertical="center"/>
    </xf>
    <xf numFmtId="0" fontId="4" fillId="0" borderId="0" xfId="0" applyFont="1" applyBorder="1"/>
    <xf numFmtId="0" fontId="9" fillId="0" borderId="0" xfId="0" applyFont="1" applyBorder="1" applyAlignment="1"/>
    <xf numFmtId="0" fontId="0" fillId="4" borderId="1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/>
    </xf>
    <xf numFmtId="0" fontId="0" fillId="4" borderId="4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" fillId="0" borderId="0" xfId="0" applyFont="1"/>
    <xf numFmtId="0" fontId="3" fillId="4" borderId="1" xfId="0" applyFont="1" applyFill="1" applyBorder="1" applyAlignment="1">
      <alignment horizontal="center" vertical="center"/>
    </xf>
    <xf numFmtId="0" fontId="15" fillId="0" borderId="0" xfId="0" applyFont="1" applyBorder="1" applyAlignment="1"/>
    <xf numFmtId="0" fontId="1" fillId="3" borderId="1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/>
    <xf numFmtId="0" fontId="3" fillId="4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3" fillId="4" borderId="9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9" fillId="0" borderId="5" xfId="0" applyFont="1" applyBorder="1" applyAlignment="1"/>
    <xf numFmtId="0" fontId="16" fillId="0" borderId="5" xfId="0" applyFont="1" applyBorder="1" applyAlignment="1"/>
    <xf numFmtId="0" fontId="9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7" fillId="4" borderId="4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2" fontId="7" fillId="4" borderId="4" xfId="0" applyNumberFormat="1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15" fillId="0" borderId="5" xfId="0" applyFont="1" applyBorder="1" applyAlignment="1"/>
    <xf numFmtId="0" fontId="9" fillId="0" borderId="5" xfId="0" applyFont="1" applyBorder="1"/>
    <xf numFmtId="0" fontId="18" fillId="4" borderId="0" xfId="0" applyFont="1" applyFill="1" applyBorder="1" applyAlignment="1">
      <alignment horizontal="center"/>
    </xf>
    <xf numFmtId="0" fontId="18" fillId="4" borderId="0" xfId="0" applyFont="1" applyFill="1" applyBorder="1"/>
    <xf numFmtId="0" fontId="0" fillId="0" borderId="1" xfId="0" applyBorder="1"/>
    <xf numFmtId="0" fontId="19" fillId="4" borderId="0" xfId="1" applyFill="1"/>
    <xf numFmtId="0" fontId="3" fillId="5" borderId="2" xfId="0" applyFont="1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20" fillId="0" borderId="4" xfId="0" applyFont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0" fontId="20" fillId="0" borderId="9" xfId="0" applyFont="1" applyBorder="1" applyAlignment="1"/>
    <xf numFmtId="0" fontId="0" fillId="0" borderId="7" xfId="0" applyBorder="1"/>
    <xf numFmtId="0" fontId="0" fillId="0" borderId="5" xfId="0" applyBorder="1"/>
    <xf numFmtId="0" fontId="5" fillId="0" borderId="7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4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/>
    </xf>
    <xf numFmtId="0" fontId="0" fillId="0" borderId="11" xfId="0" applyBorder="1"/>
    <xf numFmtId="0" fontId="0" fillId="0" borderId="3" xfId="0" applyBorder="1"/>
    <xf numFmtId="0" fontId="0" fillId="0" borderId="10" xfId="0" applyBorder="1"/>
    <xf numFmtId="0" fontId="1" fillId="2" borderId="9" xfId="0" applyFont="1" applyFill="1" applyBorder="1" applyAlignment="1"/>
    <xf numFmtId="0" fontId="1" fillId="2" borderId="13" xfId="0" applyFont="1" applyFill="1" applyBorder="1" applyAlignment="1">
      <alignment horizontal="center"/>
    </xf>
    <xf numFmtId="0" fontId="17" fillId="8" borderId="11" xfId="0" applyFont="1" applyFill="1" applyBorder="1" applyAlignment="1">
      <alignment horizontal="center" vertical="center"/>
    </xf>
    <xf numFmtId="20" fontId="12" fillId="4" borderId="4" xfId="0" applyNumberFormat="1" applyFont="1" applyFill="1" applyBorder="1" applyAlignment="1">
      <alignment horizontal="center" vertical="center"/>
    </xf>
    <xf numFmtId="2" fontId="10" fillId="4" borderId="11" xfId="0" applyNumberFormat="1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 vertical="center"/>
    </xf>
    <xf numFmtId="0" fontId="22" fillId="8" borderId="4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Fill="1" applyBorder="1" applyAlignment="1"/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20" fontId="0" fillId="2" borderId="4" xfId="0" applyNumberFormat="1" applyFont="1" applyFill="1" applyBorder="1" applyAlignment="1">
      <alignment horizontal="center"/>
    </xf>
    <xf numFmtId="20" fontId="0" fillId="2" borderId="4" xfId="0" applyNumberFormat="1" applyFill="1" applyBorder="1" applyAlignment="1">
      <alignment horizontal="center"/>
    </xf>
    <xf numFmtId="20" fontId="0" fillId="2" borderId="6" xfId="0" applyNumberFormat="1" applyFill="1" applyBorder="1" applyAlignment="1">
      <alignment horizontal="center"/>
    </xf>
    <xf numFmtId="20" fontId="0" fillId="2" borderId="7" xfId="0" applyNumberForma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/>
    <xf numFmtId="1" fontId="0" fillId="0" borderId="13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1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" fontId="1" fillId="8" borderId="4" xfId="0" applyNumberFormat="1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17" fontId="1" fillId="2" borderId="4" xfId="0" applyNumberFormat="1" applyFont="1" applyFill="1" applyBorder="1" applyAlignment="1">
      <alignment horizontal="center" vertical="center"/>
    </xf>
    <xf numFmtId="17" fontId="1" fillId="2" borderId="4" xfId="0" applyNumberFormat="1" applyFont="1" applyFill="1" applyBorder="1" applyAlignment="1">
      <alignment horizontal="center" vertical="center" textRotation="90"/>
    </xf>
    <xf numFmtId="16" fontId="0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4" borderId="4" xfId="0" quotePrefix="1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165" fontId="17" fillId="4" borderId="4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Плохой" xfId="1" builtinId="27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FFFF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E53"/>
  <sheetViews>
    <sheetView tabSelected="1" zoomScaleNormal="100" zoomScaleSheetLayoutView="100" zoomScalePageLayoutView="85" workbookViewId="0">
      <selection activeCell="E5" sqref="E5"/>
    </sheetView>
  </sheetViews>
  <sheetFormatPr defaultRowHeight="15" x14ac:dyDescent="0.25"/>
  <cols>
    <col min="1" max="1" width="25" customWidth="1"/>
    <col min="2" max="3" width="7.7109375" style="5" customWidth="1"/>
    <col min="4" max="4" width="6.42578125" style="5" customWidth="1"/>
    <col min="5" max="5" width="5.7109375" style="11" customWidth="1"/>
    <col min="6" max="6" width="5.7109375" customWidth="1"/>
    <col min="7" max="7" width="7.28515625" bestFit="1" customWidth="1"/>
    <col min="8" max="8" width="5.5703125" customWidth="1"/>
    <col min="9" max="15" width="5.7109375" customWidth="1"/>
    <col min="16" max="16" width="6.7109375" customWidth="1"/>
    <col min="17" max="17" width="6.42578125" customWidth="1"/>
    <col min="18" max="18" width="1.28515625" hidden="1" customWidth="1"/>
    <col min="19" max="19" width="9" style="5" customWidth="1"/>
    <col min="20" max="20" width="8.5703125" style="5" customWidth="1"/>
    <col min="21" max="21" width="9" style="5" customWidth="1"/>
    <col min="22" max="24" width="4.5703125" style="3" customWidth="1"/>
    <col min="25" max="25" width="8" hidden="1" customWidth="1"/>
    <col min="27" max="33" width="9.140625" hidden="1" customWidth="1"/>
    <col min="34" max="34" width="22.5703125" customWidth="1"/>
  </cols>
  <sheetData>
    <row r="1" spans="1:161" s="1" customFormat="1" ht="9" customHeight="1" x14ac:dyDescent="0.25">
      <c r="A1" s="133" t="s">
        <v>2</v>
      </c>
      <c r="B1" s="135"/>
      <c r="C1" s="135"/>
      <c r="D1" s="136" t="s">
        <v>18</v>
      </c>
      <c r="E1" s="137">
        <f ca="1">TODAY()</f>
        <v>43113</v>
      </c>
      <c r="F1" s="131"/>
      <c r="G1" s="139" t="s">
        <v>1</v>
      </c>
      <c r="H1" s="139"/>
      <c r="I1" s="131">
        <v>430000</v>
      </c>
      <c r="J1" s="131"/>
      <c r="K1" s="129" t="s">
        <v>3</v>
      </c>
      <c r="L1" s="129"/>
      <c r="M1" s="130">
        <f>((I1*0.6/1.1)+(I1*0.4/1.18))/2100</f>
        <v>181.09912686183873</v>
      </c>
      <c r="N1" s="130"/>
      <c r="O1" s="129" t="s">
        <v>4</v>
      </c>
      <c r="P1" s="129"/>
      <c r="Q1" s="131">
        <f>SUBTOTAL(9,D5:D31)</f>
        <v>222</v>
      </c>
      <c r="R1" s="8"/>
      <c r="S1" s="132" t="s">
        <v>11</v>
      </c>
      <c r="T1" s="132"/>
      <c r="U1" s="132"/>
      <c r="V1" s="132" t="s">
        <v>10</v>
      </c>
      <c r="W1" s="132"/>
      <c r="X1" s="132"/>
      <c r="Y1" s="117" t="s">
        <v>20</v>
      </c>
      <c r="Z1" s="37"/>
      <c r="AH1" s="37"/>
      <c r="AI1" s="37" t="s">
        <v>22</v>
      </c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</row>
    <row r="2" spans="1:161" s="1" customFormat="1" x14ac:dyDescent="0.25">
      <c r="A2" s="134"/>
      <c r="B2" s="135"/>
      <c r="C2" s="135"/>
      <c r="D2" s="136"/>
      <c r="E2" s="138"/>
      <c r="F2" s="131"/>
      <c r="G2" s="139"/>
      <c r="H2" s="139"/>
      <c r="I2" s="131"/>
      <c r="J2" s="131"/>
      <c r="K2" s="129"/>
      <c r="L2" s="129"/>
      <c r="M2" s="130"/>
      <c r="N2" s="130"/>
      <c r="O2" s="129"/>
      <c r="P2" s="129"/>
      <c r="Q2" s="131"/>
      <c r="R2" s="9"/>
      <c r="S2" s="132"/>
      <c r="T2" s="132"/>
      <c r="U2" s="132"/>
      <c r="V2" s="132"/>
      <c r="W2" s="132"/>
      <c r="X2" s="132"/>
      <c r="Y2" s="117"/>
      <c r="Z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</row>
    <row r="3" spans="1:161" s="2" customFormat="1" ht="15.75" customHeight="1" x14ac:dyDescent="0.2">
      <c r="A3" s="68" t="s">
        <v>0</v>
      </c>
      <c r="B3" s="135"/>
      <c r="C3" s="135"/>
      <c r="D3" s="136"/>
      <c r="E3" s="141">
        <v>9</v>
      </c>
      <c r="F3" s="141">
        <v>10</v>
      </c>
      <c r="G3" s="141">
        <v>11</v>
      </c>
      <c r="H3" s="141">
        <v>12</v>
      </c>
      <c r="I3" s="141">
        <v>13</v>
      </c>
      <c r="J3" s="141">
        <v>14</v>
      </c>
      <c r="K3" s="141">
        <v>15</v>
      </c>
      <c r="L3" s="141">
        <v>16</v>
      </c>
      <c r="M3" s="141">
        <v>17</v>
      </c>
      <c r="N3" s="141">
        <v>18</v>
      </c>
      <c r="O3" s="141">
        <v>19</v>
      </c>
      <c r="P3" s="141">
        <v>20</v>
      </c>
      <c r="Q3" s="141">
        <v>21</v>
      </c>
      <c r="R3" s="10" t="s">
        <v>19</v>
      </c>
      <c r="S3" s="27" t="s">
        <v>5</v>
      </c>
      <c r="T3" s="27" t="s">
        <v>6</v>
      </c>
      <c r="U3" s="27" t="s">
        <v>17</v>
      </c>
      <c r="V3" s="28" t="s">
        <v>7</v>
      </c>
      <c r="W3" s="28" t="s">
        <v>8</v>
      </c>
      <c r="X3" s="28" t="s">
        <v>9</v>
      </c>
      <c r="Y3" s="118"/>
      <c r="Z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</row>
    <row r="4" spans="1:161" ht="20.100000000000001" customHeight="1" x14ac:dyDescent="0.25">
      <c r="A4" s="69"/>
      <c r="B4" s="30" t="s">
        <v>15</v>
      </c>
      <c r="C4" s="30" t="s">
        <v>16</v>
      </c>
      <c r="D4" s="136"/>
      <c r="E4" s="119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1"/>
      <c r="S4" s="120"/>
      <c r="T4" s="120"/>
      <c r="U4" s="120"/>
      <c r="V4" s="120"/>
      <c r="W4" s="120"/>
      <c r="X4" s="120"/>
      <c r="Y4" s="122"/>
      <c r="Z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</row>
    <row r="5" spans="1:161" s="32" customFormat="1" ht="20.100000000000001" customHeight="1" x14ac:dyDescent="0.25">
      <c r="A5" s="17" t="s">
        <v>35</v>
      </c>
      <c r="B5" s="140">
        <v>9</v>
      </c>
      <c r="C5" s="14">
        <v>10</v>
      </c>
      <c r="D5" s="48">
        <f t="shared" ref="D5:D31" si="0">C5-B5</f>
        <v>1</v>
      </c>
      <c r="E5" s="142">
        <f>($B5&lt;=E$3)*($C5&gt;E$3)</f>
        <v>1</v>
      </c>
      <c r="F5" s="142">
        <f t="shared" ref="F5:Q20" si="1">($B5&lt;=F$3)*($C5&gt;F$3)</f>
        <v>0</v>
      </c>
      <c r="G5" s="142">
        <f t="shared" si="1"/>
        <v>0</v>
      </c>
      <c r="H5" s="142">
        <f t="shared" si="1"/>
        <v>0</v>
      </c>
      <c r="I5" s="142">
        <f t="shared" si="1"/>
        <v>0</v>
      </c>
      <c r="J5" s="142">
        <f t="shared" si="1"/>
        <v>0</v>
      </c>
      <c r="K5" s="142">
        <f t="shared" si="1"/>
        <v>0</v>
      </c>
      <c r="L5" s="142">
        <f t="shared" si="1"/>
        <v>0</v>
      </c>
      <c r="M5" s="142">
        <f t="shared" si="1"/>
        <v>0</v>
      </c>
      <c r="N5" s="142">
        <f t="shared" si="1"/>
        <v>0</v>
      </c>
      <c r="O5" s="142">
        <f t="shared" si="1"/>
        <v>0</v>
      </c>
      <c r="P5" s="142">
        <f t="shared" si="1"/>
        <v>0</v>
      </c>
      <c r="Q5" s="142">
        <f t="shared" si="1"/>
        <v>0</v>
      </c>
      <c r="R5" s="61">
        <f t="shared" ref="F5:R5" si="2">($B5&lt;=R$3)*($C5&gt;R$3)</f>
        <v>0</v>
      </c>
      <c r="S5" s="73"/>
      <c r="T5" s="22"/>
      <c r="U5" s="22"/>
      <c r="V5" s="24" t="str">
        <f>IF(D5&lt;=15,"30","")</f>
        <v>30</v>
      </c>
      <c r="W5" s="24" t="str">
        <f>IF(D5&gt;=10,15,"")</f>
        <v/>
      </c>
      <c r="X5" s="24" t="str">
        <f>IF(D5&gt;=11,"15","")</f>
        <v/>
      </c>
      <c r="Y5" s="107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</row>
    <row r="6" spans="1:161" ht="20.100000000000001" customHeight="1" thickBot="1" x14ac:dyDescent="0.3">
      <c r="A6" s="21" t="s">
        <v>34</v>
      </c>
      <c r="B6" s="14">
        <v>13</v>
      </c>
      <c r="C6" s="14">
        <v>21</v>
      </c>
      <c r="D6" s="18">
        <f t="shared" si="0"/>
        <v>8</v>
      </c>
      <c r="E6" s="142">
        <f>($B6&lt;=E$3)*($C6&gt;E$3)</f>
        <v>0</v>
      </c>
      <c r="F6" s="142">
        <f t="shared" si="1"/>
        <v>0</v>
      </c>
      <c r="G6" s="142">
        <f t="shared" si="1"/>
        <v>0</v>
      </c>
      <c r="H6" s="142">
        <f t="shared" si="1"/>
        <v>0</v>
      </c>
      <c r="I6" s="142">
        <f t="shared" si="1"/>
        <v>1</v>
      </c>
      <c r="J6" s="142">
        <f t="shared" si="1"/>
        <v>1</v>
      </c>
      <c r="K6" s="142">
        <f t="shared" si="1"/>
        <v>1</v>
      </c>
      <c r="L6" s="142">
        <f t="shared" si="1"/>
        <v>1</v>
      </c>
      <c r="M6" s="142">
        <f t="shared" si="1"/>
        <v>1</v>
      </c>
      <c r="N6" s="142">
        <f t="shared" si="1"/>
        <v>1</v>
      </c>
      <c r="O6" s="142">
        <f t="shared" si="1"/>
        <v>1</v>
      </c>
      <c r="P6" s="142">
        <f t="shared" si="1"/>
        <v>1</v>
      </c>
      <c r="Q6" s="142">
        <f t="shared" si="1"/>
        <v>0</v>
      </c>
      <c r="R6" s="72"/>
      <c r="S6" s="25"/>
      <c r="T6" s="22"/>
      <c r="U6" s="23"/>
      <c r="V6" s="24" t="str">
        <f t="shared" ref="V6:V31" si="3">IF(D6&lt;=15,"30","")</f>
        <v>30</v>
      </c>
      <c r="W6" s="24" t="str">
        <f t="shared" ref="W6:W31" si="4">IF(D6&gt;=10,15,"")</f>
        <v/>
      </c>
      <c r="X6" s="24" t="str">
        <f t="shared" ref="X6:X31" si="5">IF(D6&gt;=11,"15","")</f>
        <v/>
      </c>
      <c r="Y6" s="24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</row>
    <row r="7" spans="1:161" ht="23.1" customHeight="1" thickBot="1" x14ac:dyDescent="0.4">
      <c r="A7" s="17"/>
      <c r="B7" s="14">
        <v>9</v>
      </c>
      <c r="C7" s="14">
        <v>21</v>
      </c>
      <c r="D7" s="18">
        <f t="shared" si="0"/>
        <v>12</v>
      </c>
      <c r="E7" s="142">
        <f t="shared" ref="E7:Q31" si="6">($B7&lt;=E$3)*($C7&gt;E$3)</f>
        <v>1</v>
      </c>
      <c r="F7" s="142">
        <f t="shared" si="1"/>
        <v>1</v>
      </c>
      <c r="G7" s="142">
        <f t="shared" si="1"/>
        <v>1</v>
      </c>
      <c r="H7" s="142">
        <f t="shared" si="1"/>
        <v>1</v>
      </c>
      <c r="I7" s="142">
        <f t="shared" si="1"/>
        <v>1</v>
      </c>
      <c r="J7" s="142">
        <f t="shared" si="1"/>
        <v>1</v>
      </c>
      <c r="K7" s="142">
        <f t="shared" si="1"/>
        <v>1</v>
      </c>
      <c r="L7" s="142">
        <f t="shared" si="1"/>
        <v>1</v>
      </c>
      <c r="M7" s="142">
        <f t="shared" si="1"/>
        <v>1</v>
      </c>
      <c r="N7" s="142">
        <f t="shared" si="1"/>
        <v>1</v>
      </c>
      <c r="O7" s="142">
        <f t="shared" si="1"/>
        <v>1</v>
      </c>
      <c r="P7" s="142">
        <f t="shared" si="1"/>
        <v>1</v>
      </c>
      <c r="Q7" s="142">
        <f t="shared" si="1"/>
        <v>0</v>
      </c>
      <c r="R7" s="20"/>
      <c r="S7" s="20"/>
      <c r="T7" s="22"/>
      <c r="U7" s="22"/>
      <c r="V7" s="24" t="str">
        <f t="shared" si="3"/>
        <v>30</v>
      </c>
      <c r="W7" s="24">
        <f t="shared" si="4"/>
        <v>15</v>
      </c>
      <c r="X7" s="24" t="str">
        <f t="shared" si="5"/>
        <v>15</v>
      </c>
      <c r="Y7" s="31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</row>
    <row r="8" spans="1:161" ht="21.75" customHeight="1" thickBot="1" x14ac:dyDescent="0.3">
      <c r="A8" s="17"/>
      <c r="B8" s="14">
        <v>12</v>
      </c>
      <c r="C8" s="14">
        <v>18</v>
      </c>
      <c r="D8" s="48">
        <f t="shared" si="0"/>
        <v>6</v>
      </c>
      <c r="E8" s="142">
        <f t="shared" si="6"/>
        <v>0</v>
      </c>
      <c r="F8" s="142">
        <f t="shared" si="1"/>
        <v>0</v>
      </c>
      <c r="G8" s="142">
        <f t="shared" si="1"/>
        <v>0</v>
      </c>
      <c r="H8" s="142">
        <f t="shared" si="1"/>
        <v>1</v>
      </c>
      <c r="I8" s="142">
        <f t="shared" si="1"/>
        <v>1</v>
      </c>
      <c r="J8" s="142">
        <f t="shared" si="1"/>
        <v>1</v>
      </c>
      <c r="K8" s="142">
        <f t="shared" si="1"/>
        <v>1</v>
      </c>
      <c r="L8" s="142">
        <f t="shared" si="1"/>
        <v>1</v>
      </c>
      <c r="M8" s="142">
        <f t="shared" si="1"/>
        <v>1</v>
      </c>
      <c r="N8" s="142">
        <f t="shared" si="1"/>
        <v>0</v>
      </c>
      <c r="O8" s="142">
        <f t="shared" si="1"/>
        <v>0</v>
      </c>
      <c r="P8" s="142">
        <f t="shared" si="1"/>
        <v>0</v>
      </c>
      <c r="Q8" s="142">
        <f t="shared" si="1"/>
        <v>0</v>
      </c>
      <c r="R8" s="62"/>
      <c r="S8" s="13"/>
      <c r="T8" s="22"/>
      <c r="U8" s="22"/>
      <c r="V8" s="24" t="str">
        <f t="shared" si="3"/>
        <v>30</v>
      </c>
      <c r="W8" s="24" t="str">
        <f t="shared" si="4"/>
        <v/>
      </c>
      <c r="X8" s="24" t="str">
        <f t="shared" si="5"/>
        <v/>
      </c>
      <c r="Y8" s="24">
        <v>15</v>
      </c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</row>
    <row r="9" spans="1:161" ht="20.100000000000001" customHeight="1" thickBot="1" x14ac:dyDescent="0.3">
      <c r="A9" s="17"/>
      <c r="B9" s="14">
        <v>10</v>
      </c>
      <c r="C9" s="14">
        <v>22</v>
      </c>
      <c r="D9" s="18">
        <f t="shared" si="0"/>
        <v>12</v>
      </c>
      <c r="E9" s="142">
        <f t="shared" si="6"/>
        <v>0</v>
      </c>
      <c r="F9" s="142">
        <f t="shared" si="1"/>
        <v>1</v>
      </c>
      <c r="G9" s="142">
        <f t="shared" si="1"/>
        <v>1</v>
      </c>
      <c r="H9" s="142">
        <f t="shared" si="1"/>
        <v>1</v>
      </c>
      <c r="I9" s="142">
        <f t="shared" si="1"/>
        <v>1</v>
      </c>
      <c r="J9" s="142">
        <f t="shared" si="1"/>
        <v>1</v>
      </c>
      <c r="K9" s="142">
        <f t="shared" si="1"/>
        <v>1</v>
      </c>
      <c r="L9" s="142">
        <f t="shared" si="1"/>
        <v>1</v>
      </c>
      <c r="M9" s="142">
        <f t="shared" si="1"/>
        <v>1</v>
      </c>
      <c r="N9" s="142">
        <f t="shared" si="1"/>
        <v>1</v>
      </c>
      <c r="O9" s="142">
        <f t="shared" si="1"/>
        <v>1</v>
      </c>
      <c r="P9" s="142">
        <f t="shared" si="1"/>
        <v>1</v>
      </c>
      <c r="Q9" s="142">
        <f t="shared" si="1"/>
        <v>1</v>
      </c>
      <c r="R9" s="49"/>
      <c r="S9" s="25"/>
      <c r="T9" s="22"/>
      <c r="U9" s="22"/>
      <c r="V9" s="24" t="str">
        <f t="shared" si="3"/>
        <v>30</v>
      </c>
      <c r="W9" s="24">
        <f t="shared" si="4"/>
        <v>15</v>
      </c>
      <c r="X9" s="24" t="str">
        <f t="shared" si="5"/>
        <v>15</v>
      </c>
      <c r="Y9" s="41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</row>
    <row r="10" spans="1:161" ht="20.100000000000001" customHeight="1" thickBot="1" x14ac:dyDescent="0.3">
      <c r="A10" s="15"/>
      <c r="B10" s="14">
        <v>10</v>
      </c>
      <c r="C10" s="14">
        <v>20</v>
      </c>
      <c r="D10" s="18">
        <f t="shared" si="0"/>
        <v>10</v>
      </c>
      <c r="E10" s="142">
        <f t="shared" si="6"/>
        <v>0</v>
      </c>
      <c r="F10" s="142">
        <f t="shared" si="1"/>
        <v>1</v>
      </c>
      <c r="G10" s="142">
        <f t="shared" si="1"/>
        <v>1</v>
      </c>
      <c r="H10" s="142">
        <f t="shared" si="1"/>
        <v>1</v>
      </c>
      <c r="I10" s="142">
        <f t="shared" si="1"/>
        <v>1</v>
      </c>
      <c r="J10" s="142">
        <f t="shared" si="1"/>
        <v>1</v>
      </c>
      <c r="K10" s="142">
        <f t="shared" si="1"/>
        <v>1</v>
      </c>
      <c r="L10" s="142">
        <f t="shared" si="1"/>
        <v>1</v>
      </c>
      <c r="M10" s="142">
        <f t="shared" si="1"/>
        <v>1</v>
      </c>
      <c r="N10" s="142">
        <f t="shared" si="1"/>
        <v>1</v>
      </c>
      <c r="O10" s="142">
        <f t="shared" si="1"/>
        <v>1</v>
      </c>
      <c r="P10" s="142">
        <f t="shared" si="1"/>
        <v>0</v>
      </c>
      <c r="Q10" s="142">
        <f t="shared" si="1"/>
        <v>0</v>
      </c>
      <c r="R10" s="13"/>
      <c r="S10" s="13"/>
      <c r="T10" s="22"/>
      <c r="U10" s="22"/>
      <c r="V10" s="24" t="str">
        <f t="shared" si="3"/>
        <v>30</v>
      </c>
      <c r="W10" s="24">
        <f t="shared" si="4"/>
        <v>15</v>
      </c>
      <c r="X10" s="24" t="str">
        <f t="shared" si="5"/>
        <v/>
      </c>
      <c r="Y10" s="80">
        <v>15</v>
      </c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</row>
    <row r="11" spans="1:161" s="32" customFormat="1" ht="23.1" customHeight="1" thickBot="1" x14ac:dyDescent="0.3">
      <c r="A11" s="17"/>
      <c r="B11" s="14">
        <v>9</v>
      </c>
      <c r="C11" s="14">
        <v>16</v>
      </c>
      <c r="D11" s="18">
        <f t="shared" si="0"/>
        <v>7</v>
      </c>
      <c r="E11" s="142">
        <f t="shared" si="6"/>
        <v>1</v>
      </c>
      <c r="F11" s="142">
        <f t="shared" si="1"/>
        <v>1</v>
      </c>
      <c r="G11" s="142">
        <f t="shared" si="1"/>
        <v>1</v>
      </c>
      <c r="H11" s="142">
        <f t="shared" si="1"/>
        <v>1</v>
      </c>
      <c r="I11" s="142">
        <f t="shared" si="1"/>
        <v>1</v>
      </c>
      <c r="J11" s="142">
        <f t="shared" si="1"/>
        <v>1</v>
      </c>
      <c r="K11" s="142">
        <f t="shared" si="1"/>
        <v>1</v>
      </c>
      <c r="L11" s="142">
        <f t="shared" si="1"/>
        <v>0</v>
      </c>
      <c r="M11" s="142">
        <f t="shared" si="1"/>
        <v>0</v>
      </c>
      <c r="N11" s="142">
        <f t="shared" si="1"/>
        <v>0</v>
      </c>
      <c r="O11" s="142">
        <f t="shared" si="1"/>
        <v>0</v>
      </c>
      <c r="P11" s="142">
        <f t="shared" si="1"/>
        <v>0</v>
      </c>
      <c r="Q11" s="142">
        <f t="shared" si="1"/>
        <v>0</v>
      </c>
      <c r="R11" s="62"/>
      <c r="S11" s="29"/>
      <c r="T11" s="22"/>
      <c r="U11" s="22"/>
      <c r="V11" s="24" t="str">
        <f t="shared" si="3"/>
        <v>30</v>
      </c>
      <c r="W11" s="24" t="str">
        <f t="shared" si="4"/>
        <v/>
      </c>
      <c r="X11" s="24" t="str">
        <f t="shared" si="5"/>
        <v/>
      </c>
      <c r="Y11" s="3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99"/>
    </row>
    <row r="12" spans="1:161" ht="23.1" customHeight="1" thickBot="1" x14ac:dyDescent="0.4">
      <c r="A12" s="21"/>
      <c r="B12" s="40">
        <v>10</v>
      </c>
      <c r="C12" s="14">
        <v>22</v>
      </c>
      <c r="D12" s="48">
        <f t="shared" si="0"/>
        <v>12</v>
      </c>
      <c r="E12" s="142">
        <f t="shared" si="6"/>
        <v>0</v>
      </c>
      <c r="F12" s="142">
        <f t="shared" si="1"/>
        <v>1</v>
      </c>
      <c r="G12" s="142">
        <f t="shared" si="1"/>
        <v>1</v>
      </c>
      <c r="H12" s="142">
        <f t="shared" si="1"/>
        <v>1</v>
      </c>
      <c r="I12" s="142">
        <f t="shared" si="1"/>
        <v>1</v>
      </c>
      <c r="J12" s="142">
        <f t="shared" si="1"/>
        <v>1</v>
      </c>
      <c r="K12" s="142">
        <f t="shared" si="1"/>
        <v>1</v>
      </c>
      <c r="L12" s="142">
        <f t="shared" si="1"/>
        <v>1</v>
      </c>
      <c r="M12" s="142">
        <f t="shared" si="1"/>
        <v>1</v>
      </c>
      <c r="N12" s="142">
        <f t="shared" si="1"/>
        <v>1</v>
      </c>
      <c r="O12" s="142">
        <f t="shared" si="1"/>
        <v>1</v>
      </c>
      <c r="P12" s="142">
        <f t="shared" si="1"/>
        <v>1</v>
      </c>
      <c r="Q12" s="142">
        <f t="shared" si="1"/>
        <v>1</v>
      </c>
      <c r="R12" s="19"/>
      <c r="S12" s="64"/>
      <c r="T12" s="22"/>
      <c r="U12" s="22"/>
      <c r="V12" s="24" t="str">
        <f t="shared" si="3"/>
        <v>30</v>
      </c>
      <c r="W12" s="24">
        <f t="shared" si="4"/>
        <v>15</v>
      </c>
      <c r="X12" s="24" t="str">
        <f t="shared" si="5"/>
        <v>15</v>
      </c>
      <c r="Y12" s="2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</row>
    <row r="13" spans="1:161" s="32" customFormat="1" ht="23.1" customHeight="1" x14ac:dyDescent="0.25">
      <c r="A13" s="17"/>
      <c r="B13" s="14">
        <v>7</v>
      </c>
      <c r="C13" s="14">
        <v>15</v>
      </c>
      <c r="D13" s="48">
        <f t="shared" si="0"/>
        <v>8</v>
      </c>
      <c r="E13" s="142">
        <f t="shared" si="6"/>
        <v>1</v>
      </c>
      <c r="F13" s="142">
        <f t="shared" si="1"/>
        <v>1</v>
      </c>
      <c r="G13" s="142">
        <f t="shared" si="1"/>
        <v>1</v>
      </c>
      <c r="H13" s="142">
        <f t="shared" si="1"/>
        <v>1</v>
      </c>
      <c r="I13" s="142">
        <f t="shared" si="1"/>
        <v>1</v>
      </c>
      <c r="J13" s="142">
        <f t="shared" si="1"/>
        <v>1</v>
      </c>
      <c r="K13" s="142">
        <f t="shared" si="1"/>
        <v>0</v>
      </c>
      <c r="L13" s="142">
        <f t="shared" si="1"/>
        <v>0</v>
      </c>
      <c r="M13" s="142">
        <f t="shared" si="1"/>
        <v>0</v>
      </c>
      <c r="N13" s="142">
        <f t="shared" si="1"/>
        <v>0</v>
      </c>
      <c r="O13" s="142">
        <f t="shared" si="1"/>
        <v>0</v>
      </c>
      <c r="P13" s="142">
        <f t="shared" si="1"/>
        <v>0</v>
      </c>
      <c r="Q13" s="142">
        <f t="shared" si="1"/>
        <v>0</v>
      </c>
      <c r="R13" s="62"/>
      <c r="S13" s="25"/>
      <c r="T13" s="22"/>
      <c r="U13" s="22"/>
      <c r="V13" s="24" t="str">
        <f t="shared" si="3"/>
        <v>30</v>
      </c>
      <c r="W13" s="24" t="str">
        <f t="shared" si="4"/>
        <v/>
      </c>
      <c r="X13" s="24" t="str">
        <f t="shared" si="5"/>
        <v/>
      </c>
      <c r="Y13" s="4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99"/>
    </row>
    <row r="14" spans="1:161" s="32" customFormat="1" ht="23.1" customHeight="1" thickBot="1" x14ac:dyDescent="0.3">
      <c r="A14" s="17"/>
      <c r="B14" s="40">
        <v>12</v>
      </c>
      <c r="C14" s="14">
        <v>21</v>
      </c>
      <c r="D14" s="48">
        <f t="shared" si="0"/>
        <v>9</v>
      </c>
      <c r="E14" s="142">
        <f t="shared" si="6"/>
        <v>0</v>
      </c>
      <c r="F14" s="142">
        <f t="shared" si="1"/>
        <v>0</v>
      </c>
      <c r="G14" s="142">
        <f t="shared" si="1"/>
        <v>0</v>
      </c>
      <c r="H14" s="142">
        <f t="shared" si="1"/>
        <v>1</v>
      </c>
      <c r="I14" s="142">
        <f t="shared" si="1"/>
        <v>1</v>
      </c>
      <c r="J14" s="142">
        <f t="shared" si="1"/>
        <v>1</v>
      </c>
      <c r="K14" s="142">
        <f t="shared" si="1"/>
        <v>1</v>
      </c>
      <c r="L14" s="142">
        <f t="shared" si="1"/>
        <v>1</v>
      </c>
      <c r="M14" s="142">
        <f t="shared" si="1"/>
        <v>1</v>
      </c>
      <c r="N14" s="142">
        <f t="shared" si="1"/>
        <v>1</v>
      </c>
      <c r="O14" s="142">
        <f t="shared" si="1"/>
        <v>1</v>
      </c>
      <c r="P14" s="142">
        <f t="shared" si="1"/>
        <v>1</v>
      </c>
      <c r="Q14" s="142">
        <f t="shared" si="1"/>
        <v>0</v>
      </c>
      <c r="R14" s="108"/>
      <c r="S14" s="105"/>
      <c r="T14" s="106"/>
      <c r="U14" s="106"/>
      <c r="V14" s="24" t="str">
        <f t="shared" si="3"/>
        <v>30</v>
      </c>
      <c r="W14" s="24" t="str">
        <f t="shared" si="4"/>
        <v/>
      </c>
      <c r="X14" s="24" t="str">
        <f t="shared" si="5"/>
        <v/>
      </c>
      <c r="Y14" s="16">
        <v>15</v>
      </c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</row>
    <row r="15" spans="1:161" s="32" customFormat="1" ht="23.1" customHeight="1" x14ac:dyDescent="0.35">
      <c r="A15" s="17"/>
      <c r="B15" s="14">
        <v>14</v>
      </c>
      <c r="C15" s="14">
        <v>21</v>
      </c>
      <c r="D15" s="18">
        <f t="shared" si="0"/>
        <v>7</v>
      </c>
      <c r="E15" s="142">
        <f t="shared" si="6"/>
        <v>0</v>
      </c>
      <c r="F15" s="142">
        <f t="shared" si="1"/>
        <v>0</v>
      </c>
      <c r="G15" s="142">
        <f t="shared" si="1"/>
        <v>0</v>
      </c>
      <c r="H15" s="142">
        <f t="shared" si="1"/>
        <v>0</v>
      </c>
      <c r="I15" s="142">
        <f t="shared" si="1"/>
        <v>0</v>
      </c>
      <c r="J15" s="142">
        <f t="shared" si="1"/>
        <v>1</v>
      </c>
      <c r="K15" s="142">
        <f t="shared" si="1"/>
        <v>1</v>
      </c>
      <c r="L15" s="142">
        <f t="shared" si="1"/>
        <v>1</v>
      </c>
      <c r="M15" s="142">
        <f t="shared" si="1"/>
        <v>1</v>
      </c>
      <c r="N15" s="142">
        <f t="shared" si="1"/>
        <v>1</v>
      </c>
      <c r="O15" s="142">
        <f t="shared" si="1"/>
        <v>1</v>
      </c>
      <c r="P15" s="142">
        <f t="shared" si="1"/>
        <v>1</v>
      </c>
      <c r="Q15" s="142">
        <f t="shared" si="1"/>
        <v>0</v>
      </c>
      <c r="R15" s="29"/>
      <c r="S15" s="29"/>
      <c r="T15" s="22"/>
      <c r="U15" s="22"/>
      <c r="V15" s="24" t="str">
        <f t="shared" si="3"/>
        <v>30</v>
      </c>
      <c r="W15" s="24" t="str">
        <f t="shared" si="4"/>
        <v/>
      </c>
      <c r="X15" s="24" t="str">
        <f t="shared" si="5"/>
        <v/>
      </c>
      <c r="Y15" s="33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100"/>
    </row>
    <row r="16" spans="1:161" s="32" customFormat="1" ht="23.1" customHeight="1" thickBot="1" x14ac:dyDescent="0.3">
      <c r="A16" s="15"/>
      <c r="B16" s="14">
        <v>18</v>
      </c>
      <c r="C16" s="14">
        <v>19</v>
      </c>
      <c r="D16" s="18">
        <f t="shared" si="0"/>
        <v>1</v>
      </c>
      <c r="E16" s="142">
        <f t="shared" si="6"/>
        <v>0</v>
      </c>
      <c r="F16" s="142">
        <f t="shared" si="1"/>
        <v>0</v>
      </c>
      <c r="G16" s="142">
        <f t="shared" si="1"/>
        <v>0</v>
      </c>
      <c r="H16" s="142">
        <f t="shared" si="1"/>
        <v>0</v>
      </c>
      <c r="I16" s="142">
        <f t="shared" si="1"/>
        <v>0</v>
      </c>
      <c r="J16" s="142">
        <f t="shared" si="1"/>
        <v>0</v>
      </c>
      <c r="K16" s="142">
        <f t="shared" si="1"/>
        <v>0</v>
      </c>
      <c r="L16" s="142">
        <f t="shared" si="1"/>
        <v>0</v>
      </c>
      <c r="M16" s="142">
        <f t="shared" si="1"/>
        <v>0</v>
      </c>
      <c r="N16" s="142">
        <f t="shared" si="1"/>
        <v>1</v>
      </c>
      <c r="O16" s="142">
        <f t="shared" si="1"/>
        <v>0</v>
      </c>
      <c r="P16" s="142">
        <f t="shared" si="1"/>
        <v>0</v>
      </c>
      <c r="Q16" s="142">
        <f t="shared" si="1"/>
        <v>0</v>
      </c>
      <c r="R16" s="62"/>
      <c r="S16" s="64"/>
      <c r="T16" s="13"/>
      <c r="U16" s="19"/>
      <c r="V16" s="24" t="str">
        <f t="shared" si="3"/>
        <v>30</v>
      </c>
      <c r="W16" s="24" t="str">
        <f t="shared" si="4"/>
        <v/>
      </c>
      <c r="X16" s="24" t="str">
        <f t="shared" si="5"/>
        <v/>
      </c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</row>
    <row r="17" spans="1:161" s="32" customFormat="1" ht="23.1" customHeight="1" thickBot="1" x14ac:dyDescent="0.3">
      <c r="A17" s="17"/>
      <c r="B17" s="14">
        <v>10</v>
      </c>
      <c r="C17" s="14">
        <v>22</v>
      </c>
      <c r="D17" s="48">
        <f t="shared" si="0"/>
        <v>12</v>
      </c>
      <c r="E17" s="142">
        <f t="shared" si="6"/>
        <v>0</v>
      </c>
      <c r="F17" s="142">
        <f t="shared" si="1"/>
        <v>1</v>
      </c>
      <c r="G17" s="142">
        <f t="shared" si="1"/>
        <v>1</v>
      </c>
      <c r="H17" s="142">
        <f t="shared" si="1"/>
        <v>1</v>
      </c>
      <c r="I17" s="142">
        <f t="shared" si="1"/>
        <v>1</v>
      </c>
      <c r="J17" s="142">
        <f t="shared" si="1"/>
        <v>1</v>
      </c>
      <c r="K17" s="142">
        <f t="shared" si="1"/>
        <v>1</v>
      </c>
      <c r="L17" s="142">
        <f t="shared" si="1"/>
        <v>1</v>
      </c>
      <c r="M17" s="142">
        <f t="shared" si="1"/>
        <v>1</v>
      </c>
      <c r="N17" s="142">
        <f t="shared" si="1"/>
        <v>1</v>
      </c>
      <c r="O17" s="142">
        <f t="shared" si="1"/>
        <v>1</v>
      </c>
      <c r="P17" s="142">
        <f t="shared" si="1"/>
        <v>1</v>
      </c>
      <c r="Q17" s="142">
        <f t="shared" si="1"/>
        <v>1</v>
      </c>
      <c r="R17" s="62"/>
      <c r="S17" s="13"/>
      <c r="T17" s="22"/>
      <c r="U17" s="22"/>
      <c r="V17" s="24" t="str">
        <f t="shared" si="3"/>
        <v>30</v>
      </c>
      <c r="W17" s="24">
        <f t="shared" si="4"/>
        <v>15</v>
      </c>
      <c r="X17" s="24" t="str">
        <f t="shared" si="5"/>
        <v>15</v>
      </c>
      <c r="Y17" s="70">
        <v>15</v>
      </c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98"/>
    </row>
    <row r="18" spans="1:161" s="32" customFormat="1" ht="23.1" customHeight="1" thickBot="1" x14ac:dyDescent="0.4">
      <c r="A18" s="17"/>
      <c r="B18" s="14">
        <v>9</v>
      </c>
      <c r="C18" s="14">
        <v>18</v>
      </c>
      <c r="D18" s="18">
        <f t="shared" si="0"/>
        <v>9</v>
      </c>
      <c r="E18" s="142">
        <f t="shared" si="6"/>
        <v>1</v>
      </c>
      <c r="F18" s="142">
        <f t="shared" si="1"/>
        <v>1</v>
      </c>
      <c r="G18" s="142">
        <f t="shared" si="1"/>
        <v>1</v>
      </c>
      <c r="H18" s="142">
        <f t="shared" si="1"/>
        <v>1</v>
      </c>
      <c r="I18" s="142">
        <f t="shared" si="1"/>
        <v>1</v>
      </c>
      <c r="J18" s="142">
        <f t="shared" si="1"/>
        <v>1</v>
      </c>
      <c r="K18" s="142">
        <f t="shared" si="1"/>
        <v>1</v>
      </c>
      <c r="L18" s="142">
        <f t="shared" si="1"/>
        <v>1</v>
      </c>
      <c r="M18" s="142">
        <f t="shared" si="1"/>
        <v>1</v>
      </c>
      <c r="N18" s="142">
        <f t="shared" si="1"/>
        <v>0</v>
      </c>
      <c r="O18" s="142">
        <f t="shared" si="1"/>
        <v>0</v>
      </c>
      <c r="P18" s="142">
        <f t="shared" si="1"/>
        <v>0</v>
      </c>
      <c r="Q18" s="142">
        <f t="shared" si="1"/>
        <v>0</v>
      </c>
      <c r="R18" s="64"/>
      <c r="S18" s="64"/>
      <c r="T18" s="22"/>
      <c r="U18" s="22"/>
      <c r="V18" s="24" t="str">
        <f t="shared" si="3"/>
        <v>30</v>
      </c>
      <c r="W18" s="24" t="str">
        <f t="shared" si="4"/>
        <v/>
      </c>
      <c r="X18" s="24" t="str">
        <f t="shared" si="5"/>
        <v/>
      </c>
      <c r="Y18" s="33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</row>
    <row r="19" spans="1:161" s="32" customFormat="1" ht="23.1" customHeight="1" thickBot="1" x14ac:dyDescent="0.3">
      <c r="A19" s="17"/>
      <c r="B19" s="14">
        <v>9</v>
      </c>
      <c r="C19" s="14">
        <v>17</v>
      </c>
      <c r="D19" s="48">
        <f t="shared" si="0"/>
        <v>8</v>
      </c>
      <c r="E19" s="142">
        <f t="shared" si="6"/>
        <v>1</v>
      </c>
      <c r="F19" s="142">
        <f t="shared" si="1"/>
        <v>1</v>
      </c>
      <c r="G19" s="142">
        <f t="shared" si="1"/>
        <v>1</v>
      </c>
      <c r="H19" s="142">
        <f t="shared" si="1"/>
        <v>1</v>
      </c>
      <c r="I19" s="142">
        <f t="shared" si="1"/>
        <v>1</v>
      </c>
      <c r="J19" s="142">
        <f t="shared" si="1"/>
        <v>1</v>
      </c>
      <c r="K19" s="142">
        <f t="shared" si="1"/>
        <v>1</v>
      </c>
      <c r="L19" s="142">
        <f t="shared" si="1"/>
        <v>1</v>
      </c>
      <c r="M19" s="142">
        <f t="shared" si="1"/>
        <v>0</v>
      </c>
      <c r="N19" s="142">
        <f t="shared" si="1"/>
        <v>0</v>
      </c>
      <c r="O19" s="142">
        <f t="shared" si="1"/>
        <v>0</v>
      </c>
      <c r="P19" s="142">
        <f t="shared" si="1"/>
        <v>0</v>
      </c>
      <c r="Q19" s="142">
        <f t="shared" si="1"/>
        <v>0</v>
      </c>
      <c r="R19" s="103"/>
      <c r="S19" s="104"/>
      <c r="T19" s="22"/>
      <c r="U19" s="22"/>
      <c r="V19" s="24" t="str">
        <f t="shared" si="3"/>
        <v>30</v>
      </c>
      <c r="W19" s="24" t="str">
        <f t="shared" si="4"/>
        <v/>
      </c>
      <c r="X19" s="24" t="str">
        <f t="shared" si="5"/>
        <v/>
      </c>
      <c r="Y19" s="70">
        <v>15</v>
      </c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</row>
    <row r="20" spans="1:161" s="32" customFormat="1" ht="23.1" customHeight="1" thickBot="1" x14ac:dyDescent="0.4">
      <c r="A20" s="15"/>
      <c r="B20" s="14">
        <v>11</v>
      </c>
      <c r="C20" s="14">
        <v>16</v>
      </c>
      <c r="D20" s="48">
        <f t="shared" si="0"/>
        <v>5</v>
      </c>
      <c r="E20" s="142">
        <f t="shared" si="6"/>
        <v>0</v>
      </c>
      <c r="F20" s="142">
        <f t="shared" si="1"/>
        <v>0</v>
      </c>
      <c r="G20" s="142">
        <f t="shared" si="1"/>
        <v>1</v>
      </c>
      <c r="H20" s="142">
        <f t="shared" si="1"/>
        <v>1</v>
      </c>
      <c r="I20" s="142">
        <f t="shared" si="1"/>
        <v>1</v>
      </c>
      <c r="J20" s="142">
        <f t="shared" si="1"/>
        <v>1</v>
      </c>
      <c r="K20" s="142">
        <f t="shared" si="1"/>
        <v>1</v>
      </c>
      <c r="L20" s="142">
        <f t="shared" si="1"/>
        <v>0</v>
      </c>
      <c r="M20" s="142">
        <f t="shared" si="1"/>
        <v>0</v>
      </c>
      <c r="N20" s="142">
        <f t="shared" si="1"/>
        <v>0</v>
      </c>
      <c r="O20" s="142">
        <f t="shared" si="1"/>
        <v>0</v>
      </c>
      <c r="P20" s="142">
        <f t="shared" si="1"/>
        <v>0</v>
      </c>
      <c r="Q20" s="142">
        <f t="shared" si="1"/>
        <v>0</v>
      </c>
      <c r="R20" s="109"/>
      <c r="S20" s="25"/>
      <c r="T20" s="22"/>
      <c r="U20" s="22"/>
      <c r="V20" s="24" t="str">
        <f t="shared" si="3"/>
        <v>30</v>
      </c>
      <c r="W20" s="24" t="str">
        <f t="shared" si="4"/>
        <v/>
      </c>
      <c r="X20" s="24" t="str">
        <f t="shared" si="5"/>
        <v/>
      </c>
      <c r="Y20" s="33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100"/>
    </row>
    <row r="21" spans="1:161" s="32" customFormat="1" ht="23.1" customHeight="1" thickBot="1" x14ac:dyDescent="0.3">
      <c r="A21" s="17"/>
      <c r="B21" s="43">
        <v>10</v>
      </c>
      <c r="C21" s="14">
        <v>22</v>
      </c>
      <c r="D21" s="48">
        <f t="shared" si="0"/>
        <v>12</v>
      </c>
      <c r="E21" s="142">
        <f t="shared" si="6"/>
        <v>0</v>
      </c>
      <c r="F21" s="142">
        <f t="shared" si="6"/>
        <v>1</v>
      </c>
      <c r="G21" s="142">
        <f t="shared" si="6"/>
        <v>1</v>
      </c>
      <c r="H21" s="142">
        <f t="shared" si="6"/>
        <v>1</v>
      </c>
      <c r="I21" s="142">
        <f t="shared" si="6"/>
        <v>1</v>
      </c>
      <c r="J21" s="142">
        <f t="shared" si="6"/>
        <v>1</v>
      </c>
      <c r="K21" s="142">
        <f t="shared" si="6"/>
        <v>1</v>
      </c>
      <c r="L21" s="142">
        <f t="shared" si="6"/>
        <v>1</v>
      </c>
      <c r="M21" s="142">
        <f t="shared" si="6"/>
        <v>1</v>
      </c>
      <c r="N21" s="142">
        <f t="shared" si="6"/>
        <v>1</v>
      </c>
      <c r="O21" s="142">
        <f t="shared" si="6"/>
        <v>1</v>
      </c>
      <c r="P21" s="142">
        <f t="shared" si="6"/>
        <v>1</v>
      </c>
      <c r="Q21" s="142">
        <f t="shared" si="6"/>
        <v>1</v>
      </c>
      <c r="R21" s="71"/>
      <c r="S21" s="22"/>
      <c r="T21" s="22"/>
      <c r="U21" s="19"/>
      <c r="V21" s="24" t="str">
        <f t="shared" si="3"/>
        <v>30</v>
      </c>
      <c r="W21" s="24">
        <f t="shared" si="4"/>
        <v>15</v>
      </c>
      <c r="X21" s="24" t="str">
        <f t="shared" si="5"/>
        <v>15</v>
      </c>
      <c r="Y21" s="78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98"/>
    </row>
    <row r="22" spans="1:161" s="32" customFormat="1" ht="23.1" customHeight="1" thickBot="1" x14ac:dyDescent="0.3">
      <c r="A22" s="17"/>
      <c r="B22" s="43">
        <v>10</v>
      </c>
      <c r="C22" s="14">
        <v>20</v>
      </c>
      <c r="D22" s="48">
        <f t="shared" si="0"/>
        <v>10</v>
      </c>
      <c r="E22" s="142">
        <f t="shared" si="6"/>
        <v>0</v>
      </c>
      <c r="F22" s="142">
        <f t="shared" si="6"/>
        <v>1</v>
      </c>
      <c r="G22" s="142">
        <f t="shared" si="6"/>
        <v>1</v>
      </c>
      <c r="H22" s="142">
        <f t="shared" si="6"/>
        <v>1</v>
      </c>
      <c r="I22" s="142">
        <f t="shared" si="6"/>
        <v>1</v>
      </c>
      <c r="J22" s="142">
        <f t="shared" si="6"/>
        <v>1</v>
      </c>
      <c r="K22" s="142">
        <f t="shared" si="6"/>
        <v>1</v>
      </c>
      <c r="L22" s="142">
        <f t="shared" si="6"/>
        <v>1</v>
      </c>
      <c r="M22" s="142">
        <f t="shared" si="6"/>
        <v>1</v>
      </c>
      <c r="N22" s="142">
        <f t="shared" si="6"/>
        <v>1</v>
      </c>
      <c r="O22" s="142">
        <f t="shared" si="6"/>
        <v>1</v>
      </c>
      <c r="P22" s="142">
        <f t="shared" si="6"/>
        <v>0</v>
      </c>
      <c r="Q22" s="142">
        <f t="shared" si="6"/>
        <v>0</v>
      </c>
      <c r="R22" s="22"/>
      <c r="S22" s="22"/>
      <c r="T22" s="22"/>
      <c r="U22" s="19"/>
      <c r="V22" s="24" t="str">
        <f t="shared" si="3"/>
        <v>30</v>
      </c>
      <c r="W22" s="24">
        <f t="shared" si="4"/>
        <v>15</v>
      </c>
      <c r="X22" s="24" t="str">
        <f t="shared" si="5"/>
        <v/>
      </c>
      <c r="Y22" s="78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</row>
    <row r="23" spans="1:161" s="32" customFormat="1" ht="23.1" customHeight="1" x14ac:dyDescent="0.25">
      <c r="A23" s="15"/>
      <c r="B23" s="43">
        <v>11</v>
      </c>
      <c r="C23" s="14">
        <v>13</v>
      </c>
      <c r="D23" s="18">
        <f t="shared" si="0"/>
        <v>2</v>
      </c>
      <c r="E23" s="142">
        <f t="shared" si="6"/>
        <v>0</v>
      </c>
      <c r="F23" s="142">
        <f t="shared" si="6"/>
        <v>0</v>
      </c>
      <c r="G23" s="142">
        <f t="shared" si="6"/>
        <v>1</v>
      </c>
      <c r="H23" s="142">
        <f t="shared" si="6"/>
        <v>1</v>
      </c>
      <c r="I23" s="142">
        <f t="shared" si="6"/>
        <v>0</v>
      </c>
      <c r="J23" s="142">
        <f t="shared" si="6"/>
        <v>0</v>
      </c>
      <c r="K23" s="142">
        <f t="shared" si="6"/>
        <v>0</v>
      </c>
      <c r="L23" s="142">
        <f t="shared" si="6"/>
        <v>0</v>
      </c>
      <c r="M23" s="142">
        <f t="shared" si="6"/>
        <v>0</v>
      </c>
      <c r="N23" s="142">
        <f t="shared" si="6"/>
        <v>0</v>
      </c>
      <c r="O23" s="142">
        <f t="shared" si="6"/>
        <v>0</v>
      </c>
      <c r="P23" s="142">
        <f t="shared" si="6"/>
        <v>0</v>
      </c>
      <c r="Q23" s="142">
        <f t="shared" si="6"/>
        <v>0</v>
      </c>
      <c r="R23" s="62"/>
      <c r="S23" s="22"/>
      <c r="T23" s="22"/>
      <c r="U23" s="19"/>
      <c r="V23" s="24" t="str">
        <f t="shared" si="3"/>
        <v>30</v>
      </c>
      <c r="W23" s="24" t="str">
        <f t="shared" si="4"/>
        <v/>
      </c>
      <c r="X23" s="24" t="str">
        <f t="shared" si="5"/>
        <v/>
      </c>
      <c r="Y23" s="46">
        <v>30</v>
      </c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</row>
    <row r="24" spans="1:161" s="32" customFormat="1" ht="23.1" customHeight="1" x14ac:dyDescent="0.25">
      <c r="A24" s="17"/>
      <c r="B24" s="14">
        <v>10</v>
      </c>
      <c r="C24" s="14">
        <v>22</v>
      </c>
      <c r="D24" s="48">
        <f t="shared" si="0"/>
        <v>12</v>
      </c>
      <c r="E24" s="142">
        <f t="shared" si="6"/>
        <v>0</v>
      </c>
      <c r="F24" s="142">
        <f t="shared" si="6"/>
        <v>1</v>
      </c>
      <c r="G24" s="142">
        <f t="shared" si="6"/>
        <v>1</v>
      </c>
      <c r="H24" s="142">
        <f t="shared" si="6"/>
        <v>1</v>
      </c>
      <c r="I24" s="142">
        <f t="shared" si="6"/>
        <v>1</v>
      </c>
      <c r="J24" s="142">
        <f t="shared" si="6"/>
        <v>1</v>
      </c>
      <c r="K24" s="142">
        <f t="shared" si="6"/>
        <v>1</v>
      </c>
      <c r="L24" s="142">
        <f t="shared" si="6"/>
        <v>1</v>
      </c>
      <c r="M24" s="142">
        <f t="shared" si="6"/>
        <v>1</v>
      </c>
      <c r="N24" s="142">
        <f t="shared" si="6"/>
        <v>1</v>
      </c>
      <c r="O24" s="142">
        <f t="shared" si="6"/>
        <v>1</v>
      </c>
      <c r="P24" s="142">
        <f t="shared" si="6"/>
        <v>1</v>
      </c>
      <c r="Q24" s="142">
        <f t="shared" si="6"/>
        <v>1</v>
      </c>
      <c r="R24" s="13"/>
      <c r="S24" s="13"/>
      <c r="T24" s="22"/>
      <c r="U24" s="23"/>
      <c r="V24" s="24" t="str">
        <f t="shared" si="3"/>
        <v>30</v>
      </c>
      <c r="W24" s="24">
        <f t="shared" si="4"/>
        <v>15</v>
      </c>
      <c r="X24" s="24" t="str">
        <f t="shared" si="5"/>
        <v>15</v>
      </c>
      <c r="Y24" s="52">
        <v>15</v>
      </c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99"/>
    </row>
    <row r="25" spans="1:161" s="32" customFormat="1" ht="23.1" customHeight="1" x14ac:dyDescent="0.25">
      <c r="A25" s="15"/>
      <c r="B25" s="14">
        <v>12</v>
      </c>
      <c r="C25" s="14">
        <v>22</v>
      </c>
      <c r="D25" s="48">
        <f t="shared" si="0"/>
        <v>10</v>
      </c>
      <c r="E25" s="142">
        <f t="shared" si="6"/>
        <v>0</v>
      </c>
      <c r="F25" s="142">
        <f t="shared" si="6"/>
        <v>0</v>
      </c>
      <c r="G25" s="142">
        <f t="shared" si="6"/>
        <v>0</v>
      </c>
      <c r="H25" s="142">
        <f t="shared" si="6"/>
        <v>1</v>
      </c>
      <c r="I25" s="142">
        <f t="shared" si="6"/>
        <v>1</v>
      </c>
      <c r="J25" s="142">
        <f t="shared" si="6"/>
        <v>1</v>
      </c>
      <c r="K25" s="142">
        <f t="shared" si="6"/>
        <v>1</v>
      </c>
      <c r="L25" s="142">
        <f t="shared" si="6"/>
        <v>1</v>
      </c>
      <c r="M25" s="142">
        <f t="shared" si="6"/>
        <v>1</v>
      </c>
      <c r="N25" s="142">
        <f t="shared" si="6"/>
        <v>1</v>
      </c>
      <c r="O25" s="142">
        <f t="shared" si="6"/>
        <v>1</v>
      </c>
      <c r="P25" s="142">
        <f t="shared" si="6"/>
        <v>1</v>
      </c>
      <c r="Q25" s="142">
        <f t="shared" si="6"/>
        <v>1</v>
      </c>
      <c r="R25" s="62"/>
      <c r="S25" s="25"/>
      <c r="T25" s="22"/>
      <c r="U25" s="23"/>
      <c r="V25" s="24" t="str">
        <f t="shared" si="3"/>
        <v>30</v>
      </c>
      <c r="W25" s="24">
        <f t="shared" si="4"/>
        <v>15</v>
      </c>
      <c r="X25" s="24" t="str">
        <f t="shared" si="5"/>
        <v/>
      </c>
      <c r="Y25" s="52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</row>
    <row r="26" spans="1:161" s="32" customFormat="1" ht="23.1" customHeight="1" x14ac:dyDescent="0.35">
      <c r="A26" s="15"/>
      <c r="B26" s="14">
        <v>12</v>
      </c>
      <c r="C26" s="14">
        <v>22</v>
      </c>
      <c r="D26" s="18">
        <f t="shared" si="0"/>
        <v>10</v>
      </c>
      <c r="E26" s="142">
        <f t="shared" si="6"/>
        <v>0</v>
      </c>
      <c r="F26" s="142">
        <f t="shared" si="6"/>
        <v>0</v>
      </c>
      <c r="G26" s="142">
        <f t="shared" si="6"/>
        <v>0</v>
      </c>
      <c r="H26" s="142">
        <f t="shared" si="6"/>
        <v>1</v>
      </c>
      <c r="I26" s="142">
        <f t="shared" si="6"/>
        <v>1</v>
      </c>
      <c r="J26" s="142">
        <f t="shared" si="6"/>
        <v>1</v>
      </c>
      <c r="K26" s="142">
        <f t="shared" si="6"/>
        <v>1</v>
      </c>
      <c r="L26" s="142">
        <f t="shared" si="6"/>
        <v>1</v>
      </c>
      <c r="M26" s="142">
        <f t="shared" si="6"/>
        <v>1</v>
      </c>
      <c r="N26" s="142">
        <f t="shared" si="6"/>
        <v>1</v>
      </c>
      <c r="O26" s="142">
        <f t="shared" si="6"/>
        <v>1</v>
      </c>
      <c r="P26" s="142">
        <f t="shared" si="6"/>
        <v>1</v>
      </c>
      <c r="Q26" s="142">
        <f t="shared" si="6"/>
        <v>1</v>
      </c>
      <c r="R26" s="25"/>
      <c r="S26" s="25"/>
      <c r="T26" s="22"/>
      <c r="U26" s="22"/>
      <c r="V26" s="24" t="str">
        <f t="shared" si="3"/>
        <v>30</v>
      </c>
      <c r="W26" s="24">
        <f t="shared" si="4"/>
        <v>15</v>
      </c>
      <c r="X26" s="24" t="str">
        <f t="shared" si="5"/>
        <v/>
      </c>
      <c r="Y26" s="34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</row>
    <row r="27" spans="1:161" s="32" customFormat="1" ht="23.1" customHeight="1" x14ac:dyDescent="0.25">
      <c r="A27" s="17"/>
      <c r="B27" s="14">
        <v>9</v>
      </c>
      <c r="C27" s="14">
        <v>20</v>
      </c>
      <c r="D27" s="18">
        <f t="shared" si="0"/>
        <v>11</v>
      </c>
      <c r="E27" s="142">
        <f t="shared" si="6"/>
        <v>1</v>
      </c>
      <c r="F27" s="142">
        <f t="shared" si="6"/>
        <v>1</v>
      </c>
      <c r="G27" s="142">
        <f t="shared" si="6"/>
        <v>1</v>
      </c>
      <c r="H27" s="142">
        <f t="shared" si="6"/>
        <v>1</v>
      </c>
      <c r="I27" s="142">
        <f t="shared" si="6"/>
        <v>1</v>
      </c>
      <c r="J27" s="142">
        <f t="shared" si="6"/>
        <v>1</v>
      </c>
      <c r="K27" s="142">
        <f t="shared" si="6"/>
        <v>1</v>
      </c>
      <c r="L27" s="142">
        <f t="shared" si="6"/>
        <v>1</v>
      </c>
      <c r="M27" s="142">
        <f t="shared" si="6"/>
        <v>1</v>
      </c>
      <c r="N27" s="142">
        <f t="shared" si="6"/>
        <v>1</v>
      </c>
      <c r="O27" s="142">
        <f t="shared" si="6"/>
        <v>1</v>
      </c>
      <c r="P27" s="142">
        <f t="shared" si="6"/>
        <v>0</v>
      </c>
      <c r="Q27" s="142">
        <f t="shared" si="6"/>
        <v>0</v>
      </c>
      <c r="R27" s="61"/>
      <c r="S27" s="61"/>
      <c r="T27" s="22"/>
      <c r="U27" s="22"/>
      <c r="V27" s="24" t="str">
        <f t="shared" si="3"/>
        <v>30</v>
      </c>
      <c r="W27" s="24">
        <f t="shared" si="4"/>
        <v>15</v>
      </c>
      <c r="X27" s="24" t="str">
        <f t="shared" si="5"/>
        <v>15</v>
      </c>
      <c r="Y27" s="52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</row>
    <row r="28" spans="1:161" s="32" customFormat="1" ht="23.1" customHeight="1" x14ac:dyDescent="0.25">
      <c r="A28" s="15"/>
      <c r="B28" s="14">
        <v>17</v>
      </c>
      <c r="C28" s="14">
        <v>22</v>
      </c>
      <c r="D28" s="48">
        <f t="shared" si="0"/>
        <v>5</v>
      </c>
      <c r="E28" s="142">
        <f t="shared" si="6"/>
        <v>0</v>
      </c>
      <c r="F28" s="142">
        <f t="shared" si="6"/>
        <v>0</v>
      </c>
      <c r="G28" s="142">
        <f t="shared" si="6"/>
        <v>0</v>
      </c>
      <c r="H28" s="142">
        <f t="shared" si="6"/>
        <v>0</v>
      </c>
      <c r="I28" s="142">
        <f t="shared" si="6"/>
        <v>0</v>
      </c>
      <c r="J28" s="142">
        <f t="shared" si="6"/>
        <v>0</v>
      </c>
      <c r="K28" s="142">
        <f t="shared" si="6"/>
        <v>0</v>
      </c>
      <c r="L28" s="142">
        <f t="shared" si="6"/>
        <v>0</v>
      </c>
      <c r="M28" s="142">
        <f t="shared" si="6"/>
        <v>1</v>
      </c>
      <c r="N28" s="142">
        <f t="shared" si="6"/>
        <v>1</v>
      </c>
      <c r="O28" s="142">
        <f t="shared" si="6"/>
        <v>1</v>
      </c>
      <c r="P28" s="142">
        <f t="shared" si="6"/>
        <v>1</v>
      </c>
      <c r="Q28" s="142">
        <f t="shared" si="6"/>
        <v>1</v>
      </c>
      <c r="R28" s="29"/>
      <c r="S28" s="29"/>
      <c r="T28" s="22"/>
      <c r="U28" s="23"/>
      <c r="V28" s="24" t="str">
        <f t="shared" si="3"/>
        <v>30</v>
      </c>
      <c r="W28" s="24" t="str">
        <f t="shared" si="4"/>
        <v/>
      </c>
      <c r="X28" s="24" t="str">
        <f t="shared" si="5"/>
        <v/>
      </c>
      <c r="Y28" s="52">
        <v>30</v>
      </c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</row>
    <row r="29" spans="1:161" ht="23.1" customHeight="1" x14ac:dyDescent="0.25">
      <c r="A29" s="17"/>
      <c r="B29" s="14">
        <v>9</v>
      </c>
      <c r="C29" s="14">
        <v>11</v>
      </c>
      <c r="D29" s="18">
        <f t="shared" si="0"/>
        <v>2</v>
      </c>
      <c r="E29" s="142">
        <f t="shared" si="6"/>
        <v>1</v>
      </c>
      <c r="F29" s="142">
        <f t="shared" si="6"/>
        <v>1</v>
      </c>
      <c r="G29" s="142">
        <f t="shared" si="6"/>
        <v>0</v>
      </c>
      <c r="H29" s="142">
        <f t="shared" si="6"/>
        <v>0</v>
      </c>
      <c r="I29" s="142">
        <f t="shared" si="6"/>
        <v>0</v>
      </c>
      <c r="J29" s="142">
        <f t="shared" si="6"/>
        <v>0</v>
      </c>
      <c r="K29" s="142">
        <f t="shared" si="6"/>
        <v>0</v>
      </c>
      <c r="L29" s="142">
        <f t="shared" si="6"/>
        <v>0</v>
      </c>
      <c r="M29" s="142">
        <f t="shared" si="6"/>
        <v>0</v>
      </c>
      <c r="N29" s="142">
        <f t="shared" si="6"/>
        <v>0</v>
      </c>
      <c r="O29" s="142">
        <f t="shared" si="6"/>
        <v>0</v>
      </c>
      <c r="P29" s="142">
        <f t="shared" si="6"/>
        <v>0</v>
      </c>
      <c r="Q29" s="142">
        <f t="shared" si="6"/>
        <v>0</v>
      </c>
      <c r="R29" s="56"/>
      <c r="S29" s="81"/>
      <c r="T29" s="22"/>
      <c r="U29" s="23"/>
      <c r="V29" s="24" t="str">
        <f t="shared" si="3"/>
        <v>30</v>
      </c>
      <c r="W29" s="24" t="str">
        <f t="shared" si="4"/>
        <v/>
      </c>
      <c r="X29" s="24" t="str">
        <f t="shared" si="5"/>
        <v/>
      </c>
      <c r="Y29" s="55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</row>
    <row r="30" spans="1:161" ht="23.1" customHeight="1" x14ac:dyDescent="0.25">
      <c r="A30" s="17"/>
      <c r="B30" s="14">
        <v>9</v>
      </c>
      <c r="C30" s="14">
        <v>22</v>
      </c>
      <c r="D30" s="18">
        <f t="shared" si="0"/>
        <v>13</v>
      </c>
      <c r="E30" s="142">
        <f t="shared" si="6"/>
        <v>1</v>
      </c>
      <c r="F30" s="142">
        <f t="shared" si="6"/>
        <v>1</v>
      </c>
      <c r="G30" s="142">
        <f t="shared" si="6"/>
        <v>1</v>
      </c>
      <c r="H30" s="142">
        <f t="shared" si="6"/>
        <v>1</v>
      </c>
      <c r="I30" s="142">
        <f t="shared" si="6"/>
        <v>1</v>
      </c>
      <c r="J30" s="142">
        <f t="shared" si="6"/>
        <v>1</v>
      </c>
      <c r="K30" s="142">
        <f t="shared" si="6"/>
        <v>1</v>
      </c>
      <c r="L30" s="142">
        <f t="shared" si="6"/>
        <v>1</v>
      </c>
      <c r="M30" s="142">
        <f t="shared" si="6"/>
        <v>1</v>
      </c>
      <c r="N30" s="142">
        <f t="shared" si="6"/>
        <v>1</v>
      </c>
      <c r="O30" s="142">
        <f t="shared" si="6"/>
        <v>1</v>
      </c>
      <c r="P30" s="142">
        <f t="shared" si="6"/>
        <v>1</v>
      </c>
      <c r="Q30" s="142">
        <f t="shared" si="6"/>
        <v>1</v>
      </c>
      <c r="R30" s="44"/>
      <c r="S30" s="73"/>
      <c r="T30" s="22"/>
      <c r="U30" s="22"/>
      <c r="V30" s="24" t="str">
        <f t="shared" si="3"/>
        <v>30</v>
      </c>
      <c r="W30" s="24">
        <f t="shared" si="4"/>
        <v>15</v>
      </c>
      <c r="X30" s="24" t="str">
        <f t="shared" si="5"/>
        <v>15</v>
      </c>
      <c r="Y30" s="52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</row>
    <row r="31" spans="1:161" ht="23.25" customHeight="1" x14ac:dyDescent="0.35">
      <c r="A31" s="15"/>
      <c r="B31" s="14">
        <v>14</v>
      </c>
      <c r="C31" s="14">
        <v>22</v>
      </c>
      <c r="D31" s="18">
        <f t="shared" si="0"/>
        <v>8</v>
      </c>
      <c r="E31" s="142">
        <f t="shared" si="6"/>
        <v>0</v>
      </c>
      <c r="F31" s="142">
        <f t="shared" si="6"/>
        <v>0</v>
      </c>
      <c r="G31" s="142">
        <f t="shared" si="6"/>
        <v>0</v>
      </c>
      <c r="H31" s="142">
        <f t="shared" si="6"/>
        <v>0</v>
      </c>
      <c r="I31" s="142">
        <f t="shared" si="6"/>
        <v>0</v>
      </c>
      <c r="J31" s="142">
        <f t="shared" si="6"/>
        <v>1</v>
      </c>
      <c r="K31" s="142">
        <f t="shared" si="6"/>
        <v>1</v>
      </c>
      <c r="L31" s="142">
        <f t="shared" si="6"/>
        <v>1</v>
      </c>
      <c r="M31" s="142">
        <f t="shared" si="6"/>
        <v>1</v>
      </c>
      <c r="N31" s="142">
        <f t="shared" si="6"/>
        <v>1</v>
      </c>
      <c r="O31" s="142">
        <f t="shared" si="6"/>
        <v>1</v>
      </c>
      <c r="P31" s="142">
        <f t="shared" si="6"/>
        <v>1</v>
      </c>
      <c r="Q31" s="142">
        <f t="shared" si="6"/>
        <v>1</v>
      </c>
      <c r="R31" s="62"/>
      <c r="S31" s="42"/>
      <c r="T31" s="42"/>
      <c r="U31" s="42"/>
      <c r="V31" s="24" t="str">
        <f t="shared" si="3"/>
        <v>30</v>
      </c>
      <c r="W31" s="24" t="str">
        <f t="shared" si="4"/>
        <v/>
      </c>
      <c r="X31" s="24" t="str">
        <f t="shared" si="5"/>
        <v/>
      </c>
      <c r="Y31" s="34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1:161" x14ac:dyDescent="0.25">
      <c r="A32" s="6"/>
      <c r="B32" s="54"/>
      <c r="C32" s="54"/>
      <c r="D32" s="54"/>
      <c r="E32" s="76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6"/>
      <c r="S32" s="76"/>
      <c r="T32" s="63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</row>
    <row r="33" spans="1:161" x14ac:dyDescent="0.25">
      <c r="E33" s="65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S33" s="67"/>
      <c r="T33" s="67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</row>
    <row r="34" spans="1:161" x14ac:dyDescent="0.25">
      <c r="E34" s="65"/>
      <c r="F34" s="66"/>
      <c r="G34" s="66"/>
      <c r="H34" s="66"/>
      <c r="I34" s="66"/>
      <c r="J34" s="35"/>
      <c r="K34" s="35"/>
      <c r="L34" s="35"/>
      <c r="M34" s="35"/>
      <c r="N34" s="35"/>
      <c r="O34" s="35"/>
      <c r="P34" s="35"/>
      <c r="Q34" s="35"/>
      <c r="S34" s="67"/>
    </row>
    <row r="35" spans="1:161" ht="15.75" x14ac:dyDescent="0.25">
      <c r="A35" s="7" t="s">
        <v>12</v>
      </c>
      <c r="B35" s="4"/>
      <c r="C35" s="4"/>
      <c r="D35" s="4"/>
      <c r="E35" s="12"/>
      <c r="F35" s="6"/>
      <c r="G35" s="6"/>
      <c r="H35" s="6"/>
      <c r="I35" s="6"/>
      <c r="J35" s="6"/>
      <c r="K35" s="39"/>
      <c r="L35" s="47"/>
      <c r="M35" s="75"/>
      <c r="N35" s="74"/>
      <c r="O35" s="74"/>
      <c r="P35" s="57"/>
      <c r="Q35" s="58"/>
      <c r="S35" s="60"/>
      <c r="U35" s="53" t="s">
        <v>21</v>
      </c>
      <c r="V35" s="53"/>
    </row>
    <row r="36" spans="1:161" ht="15.75" x14ac:dyDescent="0.25">
      <c r="A36" s="6"/>
      <c r="B36" s="4"/>
      <c r="C36" s="4"/>
      <c r="D36" s="4"/>
      <c r="E36" s="12"/>
      <c r="F36" s="6"/>
      <c r="G36" s="6"/>
      <c r="H36" s="6"/>
      <c r="I36" s="6"/>
      <c r="J36" s="6"/>
      <c r="K36" s="4"/>
      <c r="L36" s="4"/>
      <c r="M36" s="50"/>
      <c r="N36" s="51"/>
      <c r="O36" s="51"/>
      <c r="P36" s="50"/>
      <c r="Q36" s="39"/>
      <c r="R36" s="4"/>
      <c r="S36" s="4"/>
      <c r="T36" s="54"/>
    </row>
    <row r="37" spans="1:161" ht="15.75" x14ac:dyDescent="0.25">
      <c r="A37" s="7" t="s">
        <v>13</v>
      </c>
      <c r="B37" s="4"/>
      <c r="C37" s="4"/>
      <c r="D37" s="4"/>
      <c r="E37" s="12"/>
      <c r="F37" s="6"/>
      <c r="G37" s="6"/>
      <c r="H37" s="6"/>
      <c r="I37" s="6"/>
      <c r="J37" s="6"/>
      <c r="K37" s="4"/>
      <c r="M37" s="75"/>
      <c r="N37" s="75"/>
      <c r="O37" s="75"/>
      <c r="P37" s="57"/>
      <c r="Q37" s="57"/>
      <c r="R37" s="59"/>
      <c r="S37" s="57"/>
      <c r="U37" s="53" t="s">
        <v>21</v>
      </c>
    </row>
    <row r="38" spans="1:161" x14ac:dyDescent="0.25">
      <c r="M38" s="45"/>
      <c r="N38" s="45"/>
      <c r="O38" s="45"/>
    </row>
    <row r="39" spans="1:161" hidden="1" x14ac:dyDescent="0.25">
      <c r="A39" s="102" t="s">
        <v>23</v>
      </c>
      <c r="B39" s="101"/>
      <c r="C39" s="111" t="s">
        <v>24</v>
      </c>
      <c r="D39" s="112"/>
      <c r="E39" s="113"/>
      <c r="F39" s="87"/>
      <c r="G39" s="82" t="s">
        <v>14</v>
      </c>
      <c r="H39" s="123" t="s">
        <v>25</v>
      </c>
      <c r="I39" s="123"/>
      <c r="J39" s="123"/>
      <c r="K39" s="82"/>
      <c r="L39" s="124"/>
      <c r="M39" s="124"/>
      <c r="N39" s="124"/>
      <c r="O39" s="97"/>
      <c r="P39" s="125"/>
      <c r="Q39" s="126"/>
      <c r="R39" s="127"/>
      <c r="S39" s="128"/>
      <c r="T39" s="89"/>
      <c r="U39" s="90"/>
      <c r="V39" s="90"/>
      <c r="W39" s="90"/>
      <c r="X39" s="91"/>
    </row>
    <row r="40" spans="1:161" hidden="1" x14ac:dyDescent="0.25">
      <c r="A40" s="102" t="s">
        <v>33</v>
      </c>
      <c r="B40" s="101"/>
      <c r="C40" s="111" t="s">
        <v>26</v>
      </c>
      <c r="D40" s="112"/>
      <c r="E40" s="113"/>
      <c r="F40" s="6"/>
      <c r="G40" s="82" t="s">
        <v>27</v>
      </c>
      <c r="H40" s="110" t="s">
        <v>28</v>
      </c>
      <c r="I40" s="110"/>
      <c r="J40" s="32"/>
      <c r="K40" s="82"/>
      <c r="L40" s="114"/>
      <c r="M40" s="114"/>
      <c r="N40" s="114"/>
      <c r="O40" s="97"/>
      <c r="P40" s="111"/>
      <c r="Q40" s="113"/>
      <c r="R40" s="115"/>
      <c r="S40" s="116"/>
      <c r="T40" s="84"/>
      <c r="U40" s="85"/>
      <c r="V40" s="85"/>
      <c r="W40" s="85"/>
      <c r="X40" s="92"/>
    </row>
    <row r="41" spans="1:161" hidden="1" x14ac:dyDescent="0.25">
      <c r="A41" s="102" t="s">
        <v>29</v>
      </c>
      <c r="B41" s="101"/>
      <c r="C41" s="111" t="s">
        <v>30</v>
      </c>
      <c r="D41" s="112"/>
      <c r="E41" s="113"/>
      <c r="F41" s="88"/>
      <c r="G41" s="82" t="s">
        <v>31</v>
      </c>
      <c r="H41" s="110" t="s">
        <v>32</v>
      </c>
      <c r="I41" s="110"/>
      <c r="J41" s="32"/>
      <c r="K41" s="82"/>
      <c r="L41" s="114"/>
      <c r="M41" s="114"/>
      <c r="N41" s="114"/>
      <c r="O41" s="82"/>
      <c r="P41" s="83"/>
      <c r="Q41" s="83"/>
      <c r="R41" s="86"/>
      <c r="S41" s="96"/>
      <c r="T41" s="93"/>
      <c r="U41" s="94"/>
      <c r="V41" s="94"/>
      <c r="W41" s="94"/>
      <c r="X41" s="95"/>
    </row>
    <row r="44" spans="1:161" ht="12.75" customHeight="1" x14ac:dyDescent="0.25">
      <c r="Q44" s="66"/>
      <c r="S44" s="67"/>
    </row>
    <row r="45" spans="1:161" hidden="1" x14ac:dyDescent="0.25">
      <c r="E45" s="5"/>
    </row>
    <row r="46" spans="1:161" hidden="1" x14ac:dyDescent="0.25">
      <c r="E46" s="5"/>
    </row>
    <row r="47" spans="1:161" hidden="1" x14ac:dyDescent="0.25">
      <c r="E47" s="5"/>
    </row>
    <row r="48" spans="1:161" hidden="1" x14ac:dyDescent="0.25">
      <c r="E48" s="5"/>
    </row>
    <row r="49" spans="5:19" hidden="1" x14ac:dyDescent="0.25">
      <c r="E49" s="5"/>
    </row>
    <row r="50" spans="5:19" x14ac:dyDescent="0.25">
      <c r="Q50" s="66"/>
      <c r="S50" s="67"/>
    </row>
    <row r="51" spans="5:19" x14ac:dyDescent="0.25">
      <c r="Q51" s="79"/>
      <c r="S51" s="67"/>
    </row>
    <row r="52" spans="5:19" x14ac:dyDescent="0.25">
      <c r="Q52" s="66"/>
      <c r="S52" s="67"/>
    </row>
    <row r="53" spans="5:19" x14ac:dyDescent="0.25">
      <c r="Q53" s="66"/>
      <c r="S53" s="67"/>
    </row>
  </sheetData>
  <autoFilter ref="A4:A31">
    <sortState ref="A5:Y30">
      <sortCondition ref="A4:A31"/>
    </sortState>
  </autoFilter>
  <mergeCells count="23">
    <mergeCell ref="A1:A2"/>
    <mergeCell ref="B1:C3"/>
    <mergeCell ref="D1:D4"/>
    <mergeCell ref="E1:F2"/>
    <mergeCell ref="G1:H2"/>
    <mergeCell ref="Y1:Y3"/>
    <mergeCell ref="E4:Y4"/>
    <mergeCell ref="C39:E39"/>
    <mergeCell ref="H39:J39"/>
    <mergeCell ref="L39:N39"/>
    <mergeCell ref="P39:S39"/>
    <mergeCell ref="K1:L2"/>
    <mergeCell ref="M1:N2"/>
    <mergeCell ref="O1:P2"/>
    <mergeCell ref="Q1:Q2"/>
    <mergeCell ref="S1:U2"/>
    <mergeCell ref="V1:X2"/>
    <mergeCell ref="I1:J2"/>
    <mergeCell ref="C40:E40"/>
    <mergeCell ref="L40:N40"/>
    <mergeCell ref="P40:S40"/>
    <mergeCell ref="C41:E41"/>
    <mergeCell ref="L41:N41"/>
  </mergeCells>
  <conditionalFormatting sqref="V5:X31">
    <cfRule type="containsBlanks" dxfId="1" priority="2">
      <formula>LEN(TRIM(V5))=0</formula>
    </cfRule>
  </conditionalFormatting>
  <conditionalFormatting sqref="E5:Q31">
    <cfRule type="cellIs" dxfId="0" priority="1" operator="greaterThan">
      <formula>0</formula>
    </cfRule>
  </conditionalFormatting>
  <pageMargins left="0.19685039370078741" right="0.19685039370078741" top="0.23622047244094491" bottom="0.19685039370078741" header="0.15748031496062992" footer="0.15748031496062992"/>
  <pageSetup paperSize="9" scale="8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19.01.17</vt:lpstr>
      <vt:lpstr>'19.01.17'!Область_печати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2018-01-13T15:55:04Z</dcterms:modified>
</cp:coreProperties>
</file>