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Excel\"/>
    </mc:Choice>
  </mc:AlternateContent>
  <bookViews>
    <workbookView xWindow="0" yWindow="0" windowWidth="21570" windowHeight="816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0" i="1" l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  <c r="H3" i="1"/>
  <c r="B1" i="1"/>
  <c r="I4" i="1" l="1"/>
  <c r="I6" i="1"/>
  <c r="I8" i="1"/>
  <c r="I10" i="1"/>
  <c r="I12" i="1"/>
  <c r="I14" i="1"/>
  <c r="I16" i="1"/>
  <c r="I18" i="1"/>
  <c r="I20" i="1"/>
  <c r="I5" i="1"/>
  <c r="I7" i="1"/>
  <c r="I9" i="1"/>
  <c r="I11" i="1"/>
  <c r="I13" i="1"/>
  <c r="I15" i="1"/>
  <c r="I17" i="1"/>
  <c r="I19" i="1"/>
  <c r="I3" i="1"/>
  <c r="E3" i="1"/>
  <c r="E19" i="1"/>
  <c r="E13" i="1"/>
  <c r="E11" i="1"/>
  <c r="E9" i="1"/>
  <c r="E17" i="1"/>
  <c r="E7" i="1"/>
  <c r="E15" i="1"/>
  <c r="E6" i="1"/>
  <c r="E8" i="1"/>
  <c r="E10" i="1"/>
  <c r="E12" i="1"/>
  <c r="E14" i="1"/>
  <c r="E16" i="1"/>
  <c r="E18" i="1"/>
  <c r="E20" i="1"/>
  <c r="E4" i="1"/>
  <c r="E5" i="1"/>
</calcChain>
</file>

<file path=xl/sharedStrings.xml><?xml version="1.0" encoding="utf-8"?>
<sst xmlns="http://schemas.openxmlformats.org/spreadsheetml/2006/main" count="29" uniqueCount="12">
  <si>
    <t>Поставщик товаров</t>
  </si>
  <si>
    <t>Дата накладной</t>
  </si>
  <si>
    <t>Отсрочка</t>
  </si>
  <si>
    <t>Срок оплаты</t>
  </si>
  <si>
    <t>Дней просрочено</t>
  </si>
  <si>
    <t>№ накладной</t>
  </si>
  <si>
    <t>Сумма накладной</t>
  </si>
  <si>
    <t>ЛУКСОР УКРАЇНА ТОВ</t>
  </si>
  <si>
    <t>Сегодня</t>
  </si>
  <si>
    <t>Дата оплаты в платежный календарь</t>
  </si>
  <si>
    <t>День оплаты</t>
  </si>
  <si>
    <t>по описанию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</si>
</sst>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;@"/>
    <numFmt numFmtId="166" formatCode="0;;0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164" fontId="1" fillId="0" borderId="1" xfId="0" applyNumberFormat="1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/>
    <xf numFmtId="164" fontId="1" fillId="2" borderId="1" xfId="0" applyNumberFormat="1" applyFont="1" applyFill="1" applyBorder="1"/>
    <xf numFmtId="164" fontId="1" fillId="0" borderId="1" xfId="0" applyNumberFormat="1" applyFont="1" applyBorder="1"/>
    <xf numFmtId="0" fontId="1" fillId="2" borderId="1" xfId="0" applyFont="1" applyFill="1" applyBorder="1"/>
    <xf numFmtId="4" fontId="1" fillId="2" borderId="1" xfId="0" applyNumberFormat="1" applyFont="1" applyFill="1" applyBorder="1"/>
    <xf numFmtId="164" fontId="2" fillId="0" borderId="0" xfId="0" applyNumberFormat="1" applyFont="1"/>
    <xf numFmtId="0" fontId="1" fillId="0" borderId="2" xfId="0" applyFont="1" applyBorder="1"/>
    <xf numFmtId="4" fontId="0" fillId="0" borderId="1" xfId="0" applyNumberFormat="1" applyFont="1" applyBorder="1" applyAlignment="1">
      <alignment horizontal="center" vertical="top" wrapText="1"/>
    </xf>
    <xf numFmtId="164" fontId="0" fillId="0" borderId="0" xfId="0" applyNumberFormat="1"/>
    <xf numFmtId="0" fontId="0" fillId="3" borderId="0" xfId="0" applyFill="1"/>
    <xf numFmtId="166" fontId="1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20"/>
  <sheetViews>
    <sheetView tabSelected="1" workbookViewId="0">
      <selection activeCell="I3" sqref="I3"/>
    </sheetView>
  </sheetViews>
  <sheetFormatPr defaultRowHeight="15" x14ac:dyDescent="0.25"/>
  <cols>
    <col min="1" max="1" width="20.85546875" bestFit="1" customWidth="1"/>
    <col min="8" max="8" width="13.42578125" customWidth="1"/>
    <col min="9" max="9" width="14.42578125" customWidth="1"/>
  </cols>
  <sheetData>
    <row r="1" spans="1:9" x14ac:dyDescent="0.25">
      <c r="A1" t="s">
        <v>8</v>
      </c>
      <c r="B1" s="9">
        <f ca="1">TODAY()</f>
        <v>43114</v>
      </c>
      <c r="I1" s="13" t="s">
        <v>11</v>
      </c>
    </row>
    <row r="2" spans="1:9" ht="45" x14ac:dyDescent="0.25">
      <c r="A2" s="1" t="s">
        <v>0</v>
      </c>
      <c r="B2" s="2" t="s">
        <v>1</v>
      </c>
      <c r="C2" s="1" t="s">
        <v>2</v>
      </c>
      <c r="D2" s="2" t="s">
        <v>3</v>
      </c>
      <c r="E2" s="2" t="s">
        <v>4</v>
      </c>
      <c r="F2" s="1" t="s">
        <v>5</v>
      </c>
      <c r="G2" s="3" t="s">
        <v>6</v>
      </c>
      <c r="H2" s="11" t="s">
        <v>10</v>
      </c>
      <c r="I2" s="3" t="s">
        <v>9</v>
      </c>
    </row>
    <row r="3" spans="1:9" x14ac:dyDescent="0.25">
      <c r="A3" s="4" t="s">
        <v>7</v>
      </c>
      <c r="B3" s="5">
        <v>43095</v>
      </c>
      <c r="C3" s="4">
        <v>14</v>
      </c>
      <c r="D3" s="6">
        <v>43109</v>
      </c>
      <c r="E3" s="14">
        <f ca="1">$B$1-D3</f>
        <v>5</v>
      </c>
      <c r="F3" s="7">
        <v>1049</v>
      </c>
      <c r="G3" s="8">
        <v>6255.95</v>
      </c>
      <c r="H3" s="10" t="str">
        <f>TEXT(D3,"ддд")</f>
        <v>Вт</v>
      </c>
      <c r="I3" s="12">
        <f ca="1">IF(B$1&gt;=D3,B$1+MOD(IF(OR(WEEKDAY(D3,2)={6;7;1;2}),2,4)-B$1+1,7),D3+MOD(IF(OR(WEEKDAY(D3,2)={6;7;1;2}),2,4)-D3+1,7))</f>
        <v>43116</v>
      </c>
    </row>
    <row r="4" spans="1:9" x14ac:dyDescent="0.25">
      <c r="A4" s="4" t="s">
        <v>7</v>
      </c>
      <c r="B4" s="5">
        <v>43097</v>
      </c>
      <c r="C4" s="4">
        <v>14</v>
      </c>
      <c r="D4" s="6">
        <v>43111</v>
      </c>
      <c r="E4" s="14">
        <f t="shared" ref="E4:E20" ca="1" si="0">$B$1-D4</f>
        <v>3</v>
      </c>
      <c r="F4" s="7">
        <v>1059</v>
      </c>
      <c r="G4" s="8">
        <v>6587.48</v>
      </c>
      <c r="H4" s="10" t="str">
        <f t="shared" ref="H4:H5" si="1">TEXT(D4,"ддд")</f>
        <v>Чт</v>
      </c>
      <c r="I4" s="12">
        <f ca="1">IF(B$1&gt;=D4,B$1+MOD(IF(OR(WEEKDAY(D4,2)={6;7;1;2}),2,4)-B$1+1,7),D4+MOD(IF(OR(WEEKDAY(D4,2)={6;7;1;2}),2,4)-D4+1,7))</f>
        <v>43118</v>
      </c>
    </row>
    <row r="5" spans="1:9" x14ac:dyDescent="0.25">
      <c r="A5" s="4" t="s">
        <v>7</v>
      </c>
      <c r="B5" s="5">
        <v>43098</v>
      </c>
      <c r="C5" s="4">
        <v>14</v>
      </c>
      <c r="D5" s="6">
        <v>43112</v>
      </c>
      <c r="E5" s="14">
        <f t="shared" ca="1" si="0"/>
        <v>2</v>
      </c>
      <c r="F5" s="7">
        <v>1063</v>
      </c>
      <c r="G5" s="8">
        <v>7832.24</v>
      </c>
      <c r="H5" s="10" t="str">
        <f t="shared" si="1"/>
        <v>Пт</v>
      </c>
      <c r="I5" s="12">
        <f ca="1">IF(B$1&gt;=D5,B$1+MOD(IF(OR(WEEKDAY(D5,2)={6;7;1;2}),2,4)-B$1+1,7),D5+MOD(IF(OR(WEEKDAY(D5,2)={6;7;1;2}),2,4)-D5+1,7))</f>
        <v>43118</v>
      </c>
    </row>
    <row r="6" spans="1:9" x14ac:dyDescent="0.25">
      <c r="A6" s="4" t="s">
        <v>7</v>
      </c>
      <c r="B6" s="5">
        <v>43098</v>
      </c>
      <c r="C6" s="4">
        <v>14</v>
      </c>
      <c r="D6" s="6">
        <v>43113</v>
      </c>
      <c r="E6" s="14">
        <f t="shared" ca="1" si="0"/>
        <v>1</v>
      </c>
      <c r="F6" s="7">
        <v>1063</v>
      </c>
      <c r="G6" s="8">
        <v>7832.24</v>
      </c>
      <c r="H6" s="10" t="str">
        <f t="shared" ref="H6:H20" si="2">TEXT(D6,"ддд")</f>
        <v>Сб</v>
      </c>
      <c r="I6" s="12">
        <f ca="1">IF(B$1&gt;=D6,B$1+MOD(IF(OR(WEEKDAY(D6,2)={6;7;1;2}),2,4)-B$1+1,7),D6+MOD(IF(OR(WEEKDAY(D6,2)={6;7;1;2}),2,4)-D6+1,7))</f>
        <v>43116</v>
      </c>
    </row>
    <row r="7" spans="1:9" x14ac:dyDescent="0.25">
      <c r="A7" s="4" t="s">
        <v>7</v>
      </c>
      <c r="B7" s="5">
        <v>43098</v>
      </c>
      <c r="C7" s="4">
        <v>14</v>
      </c>
      <c r="D7" s="6">
        <v>43114</v>
      </c>
      <c r="E7" s="14">
        <f t="shared" ca="1" si="0"/>
        <v>0</v>
      </c>
      <c r="F7" s="7">
        <v>1063</v>
      </c>
      <c r="G7" s="8">
        <v>7832.24</v>
      </c>
      <c r="H7" s="10" t="str">
        <f t="shared" si="2"/>
        <v>Вс</v>
      </c>
      <c r="I7" s="12">
        <f ca="1">IF(B$1&gt;=D7,B$1+MOD(IF(OR(WEEKDAY(D7,2)={6;7;1;2}),2,4)-B$1+1,7),D7+MOD(IF(OR(WEEKDAY(D7,2)={6;7;1;2}),2,4)-D7+1,7))</f>
        <v>43116</v>
      </c>
    </row>
    <row r="8" spans="1:9" x14ac:dyDescent="0.25">
      <c r="A8" s="4" t="s">
        <v>7</v>
      </c>
      <c r="B8" s="5">
        <v>43098</v>
      </c>
      <c r="C8" s="4">
        <v>14</v>
      </c>
      <c r="D8" s="6">
        <v>43115</v>
      </c>
      <c r="E8" s="14">
        <f t="shared" ca="1" si="0"/>
        <v>-1</v>
      </c>
      <c r="F8" s="7">
        <v>1063</v>
      </c>
      <c r="G8" s="8">
        <v>7832.24</v>
      </c>
      <c r="H8" s="10" t="str">
        <f t="shared" si="2"/>
        <v>Пн</v>
      </c>
      <c r="I8" s="12">
        <f ca="1">IF(B$1&gt;=D8,B$1+MOD(IF(OR(WEEKDAY(D8,2)={6;7;1;2}),2,4)-B$1+1,7),D8+MOD(IF(OR(WEEKDAY(D8,2)={6;7;1;2}),2,4)-D8+1,7))</f>
        <v>43116</v>
      </c>
    </row>
    <row r="9" spans="1:9" x14ac:dyDescent="0.25">
      <c r="A9" s="4" t="s">
        <v>7</v>
      </c>
      <c r="B9" s="5">
        <v>43098</v>
      </c>
      <c r="C9" s="4">
        <v>14</v>
      </c>
      <c r="D9" s="6">
        <v>43109</v>
      </c>
      <c r="E9" s="14">
        <f t="shared" ca="1" si="0"/>
        <v>5</v>
      </c>
      <c r="F9" s="7">
        <v>1063</v>
      </c>
      <c r="G9" s="8">
        <v>7832.24</v>
      </c>
      <c r="H9" s="10" t="str">
        <f t="shared" si="2"/>
        <v>Вт</v>
      </c>
      <c r="I9" s="12">
        <f ca="1">IF(B$1&gt;=D9,B$1+MOD(IF(OR(WEEKDAY(D9,2)={6;7;1;2}),2,4)-B$1+1,7),D9+MOD(IF(OR(WEEKDAY(D9,2)={6;7;1;2}),2,4)-D9+1,7))</f>
        <v>43116</v>
      </c>
    </row>
    <row r="10" spans="1:9" x14ac:dyDescent="0.25">
      <c r="A10" s="4" t="s">
        <v>7</v>
      </c>
      <c r="B10" s="5">
        <v>43098</v>
      </c>
      <c r="C10" s="4">
        <v>14</v>
      </c>
      <c r="D10" s="6">
        <v>43111</v>
      </c>
      <c r="E10" s="14">
        <f t="shared" ca="1" si="0"/>
        <v>3</v>
      </c>
      <c r="F10" s="7">
        <v>1063</v>
      </c>
      <c r="G10" s="8">
        <v>7832.24</v>
      </c>
      <c r="H10" s="10" t="str">
        <f t="shared" si="2"/>
        <v>Чт</v>
      </c>
      <c r="I10" s="12">
        <f ca="1">IF(B$1&gt;=D10,B$1+MOD(IF(OR(WEEKDAY(D10,2)={6;7;1;2}),2,4)-B$1+1,7),D10+MOD(IF(OR(WEEKDAY(D10,2)={6;7;1;2}),2,4)-D10+1,7))</f>
        <v>43118</v>
      </c>
    </row>
    <row r="11" spans="1:9" x14ac:dyDescent="0.25">
      <c r="A11" s="4" t="s">
        <v>7</v>
      </c>
      <c r="B11" s="5">
        <v>43098</v>
      </c>
      <c r="C11" s="4">
        <v>14</v>
      </c>
      <c r="D11" s="6">
        <v>43119</v>
      </c>
      <c r="E11" s="14">
        <f t="shared" ca="1" si="0"/>
        <v>-5</v>
      </c>
      <c r="F11" s="7">
        <v>1063</v>
      </c>
      <c r="G11" s="8">
        <v>7832.24</v>
      </c>
      <c r="H11" s="10" t="str">
        <f t="shared" si="2"/>
        <v>Пт</v>
      </c>
      <c r="I11" s="12">
        <f ca="1">IF(B$1&gt;=D11,B$1+MOD(IF(OR(WEEKDAY(D11,2)={6;7;1;2}),2,4)-B$1+1,7),D11+MOD(IF(OR(WEEKDAY(D11,2)={6;7;1;2}),2,4)-D11+1,7))</f>
        <v>43125</v>
      </c>
    </row>
    <row r="12" spans="1:9" x14ac:dyDescent="0.25">
      <c r="A12" s="4" t="s">
        <v>7</v>
      </c>
      <c r="B12" s="5">
        <v>43098</v>
      </c>
      <c r="C12" s="4">
        <v>14</v>
      </c>
      <c r="D12" s="6">
        <v>43113</v>
      </c>
      <c r="E12" s="14">
        <f t="shared" ca="1" si="0"/>
        <v>1</v>
      </c>
      <c r="F12" s="7">
        <v>1063</v>
      </c>
      <c r="G12" s="8">
        <v>7832.24</v>
      </c>
      <c r="H12" s="10" t="str">
        <f t="shared" si="2"/>
        <v>Сб</v>
      </c>
      <c r="I12" s="12">
        <f ca="1">IF(B$1&gt;=D12,B$1+MOD(IF(OR(WEEKDAY(D12,2)={6;7;1;2}),2,4)-B$1+1,7),D12+MOD(IF(OR(WEEKDAY(D12,2)={6;7;1;2}),2,4)-D12+1,7))</f>
        <v>43116</v>
      </c>
    </row>
    <row r="13" spans="1:9" x14ac:dyDescent="0.25">
      <c r="A13" s="4" t="s">
        <v>7</v>
      </c>
      <c r="B13" s="5">
        <v>43098</v>
      </c>
      <c r="C13" s="4">
        <v>14</v>
      </c>
      <c r="D13" s="6">
        <v>43114</v>
      </c>
      <c r="E13" s="14">
        <f t="shared" ca="1" si="0"/>
        <v>0</v>
      </c>
      <c r="F13" s="7">
        <v>1063</v>
      </c>
      <c r="G13" s="8">
        <v>7832.24</v>
      </c>
      <c r="H13" s="10" t="str">
        <f t="shared" si="2"/>
        <v>Вс</v>
      </c>
      <c r="I13" s="12">
        <f ca="1">IF(B$1&gt;=D13,B$1+MOD(IF(OR(WEEKDAY(D13,2)={6;7;1;2}),2,4)-B$1+1,7),D13+MOD(IF(OR(WEEKDAY(D13,2)={6;7;1;2}),2,4)-D13+1,7))</f>
        <v>43116</v>
      </c>
    </row>
    <row r="14" spans="1:9" x14ac:dyDescent="0.25">
      <c r="A14" s="4" t="s">
        <v>7</v>
      </c>
      <c r="B14" s="5">
        <v>43098</v>
      </c>
      <c r="C14" s="4">
        <v>14</v>
      </c>
      <c r="D14" s="6">
        <v>43115</v>
      </c>
      <c r="E14" s="14">
        <f t="shared" ca="1" si="0"/>
        <v>-1</v>
      </c>
      <c r="F14" s="7">
        <v>1063</v>
      </c>
      <c r="G14" s="8">
        <v>7832.24</v>
      </c>
      <c r="H14" s="10" t="str">
        <f t="shared" si="2"/>
        <v>Пн</v>
      </c>
      <c r="I14" s="12">
        <f ca="1">IF(B$1&gt;=D14,B$1+MOD(IF(OR(WEEKDAY(D14,2)={6;7;1;2}),2,4)-B$1+1,7),D14+MOD(IF(OR(WEEKDAY(D14,2)={6;7;1;2}),2,4)-D14+1,7))</f>
        <v>43116</v>
      </c>
    </row>
    <row r="15" spans="1:9" x14ac:dyDescent="0.25">
      <c r="A15" s="4" t="s">
        <v>7</v>
      </c>
      <c r="B15" s="5">
        <v>43098</v>
      </c>
      <c r="C15" s="4">
        <v>14</v>
      </c>
      <c r="D15" s="6">
        <v>43117</v>
      </c>
      <c r="E15" s="14">
        <f t="shared" ca="1" si="0"/>
        <v>-3</v>
      </c>
      <c r="F15" s="7">
        <v>1063</v>
      </c>
      <c r="G15" s="8">
        <v>7832.24</v>
      </c>
      <c r="H15" s="10" t="str">
        <f t="shared" si="2"/>
        <v>Ср</v>
      </c>
      <c r="I15" s="12">
        <f ca="1">IF(B$1&gt;=D15,B$1+MOD(IF(OR(WEEKDAY(D15,2)={6;7;1;2}),2,4)-B$1+1,7),D15+MOD(IF(OR(WEEKDAY(D15,2)={6;7;1;2}),2,4)-D15+1,7))</f>
        <v>43118</v>
      </c>
    </row>
    <row r="16" spans="1:9" x14ac:dyDescent="0.25">
      <c r="A16" s="4" t="s">
        <v>7</v>
      </c>
      <c r="B16" s="5">
        <v>43098</v>
      </c>
      <c r="C16" s="4">
        <v>14</v>
      </c>
      <c r="D16" s="6">
        <v>43111</v>
      </c>
      <c r="E16" s="14">
        <f t="shared" ca="1" si="0"/>
        <v>3</v>
      </c>
      <c r="F16" s="7">
        <v>1063</v>
      </c>
      <c r="G16" s="8">
        <v>7832.24</v>
      </c>
      <c r="H16" s="10" t="str">
        <f t="shared" si="2"/>
        <v>Чт</v>
      </c>
      <c r="I16" s="12">
        <f ca="1">IF(B$1&gt;=D16,B$1+MOD(IF(OR(WEEKDAY(D16,2)={6;7;1;2}),2,4)-B$1+1,7),D16+MOD(IF(OR(WEEKDAY(D16,2)={6;7;1;2}),2,4)-D16+1,7))</f>
        <v>43118</v>
      </c>
    </row>
    <row r="17" spans="1:9" x14ac:dyDescent="0.25">
      <c r="A17" s="4" t="s">
        <v>7</v>
      </c>
      <c r="B17" s="5">
        <v>43098</v>
      </c>
      <c r="C17" s="4">
        <v>14</v>
      </c>
      <c r="D17" s="6">
        <v>43112</v>
      </c>
      <c r="E17" s="14">
        <f t="shared" ca="1" si="0"/>
        <v>2</v>
      </c>
      <c r="F17" s="7">
        <v>1063</v>
      </c>
      <c r="G17" s="8">
        <v>7832.24</v>
      </c>
      <c r="H17" s="10" t="str">
        <f t="shared" si="2"/>
        <v>Пт</v>
      </c>
      <c r="I17" s="12">
        <f ca="1">IF(B$1&gt;=D17,B$1+MOD(IF(OR(WEEKDAY(D17,2)={6;7;1;2}),2,4)-B$1+1,7),D17+MOD(IF(OR(WEEKDAY(D17,2)={6;7;1;2}),2,4)-D17+1,7))</f>
        <v>43118</v>
      </c>
    </row>
    <row r="18" spans="1:9" x14ac:dyDescent="0.25">
      <c r="A18" s="4" t="s">
        <v>7</v>
      </c>
      <c r="B18" s="5">
        <v>43098</v>
      </c>
      <c r="C18" s="4">
        <v>14</v>
      </c>
      <c r="D18" s="6">
        <v>43118</v>
      </c>
      <c r="E18" s="14">
        <f t="shared" ca="1" si="0"/>
        <v>-4</v>
      </c>
      <c r="F18" s="7">
        <v>1063</v>
      </c>
      <c r="G18" s="8">
        <v>7832.24</v>
      </c>
      <c r="H18" s="10" t="str">
        <f t="shared" si="2"/>
        <v>Чт</v>
      </c>
      <c r="I18" s="12">
        <f ca="1">IF(B$1&gt;=D18,B$1+MOD(IF(OR(WEEKDAY(D18,2)={6;7;1;2}),2,4)-B$1+1,7),D18+MOD(IF(OR(WEEKDAY(D18,2)={6;7;1;2}),2,4)-D18+1,7))</f>
        <v>43118</v>
      </c>
    </row>
    <row r="19" spans="1:9" x14ac:dyDescent="0.25">
      <c r="A19" s="4" t="s">
        <v>7</v>
      </c>
      <c r="B19" s="5">
        <v>43098</v>
      </c>
      <c r="C19" s="4">
        <v>14</v>
      </c>
      <c r="D19" s="6">
        <v>43114</v>
      </c>
      <c r="E19" s="14">
        <f t="shared" ca="1" si="0"/>
        <v>0</v>
      </c>
      <c r="F19" s="7">
        <v>1063</v>
      </c>
      <c r="G19" s="8">
        <v>7832.24</v>
      </c>
      <c r="H19" s="10" t="str">
        <f t="shared" si="2"/>
        <v>Вс</v>
      </c>
      <c r="I19" s="12">
        <f ca="1">IF(B$1&gt;=D19,B$1+MOD(IF(OR(WEEKDAY(D19,2)={6;7;1;2}),2,4)-B$1+1,7),D19+MOD(IF(OR(WEEKDAY(D19,2)={6;7;1;2}),2,4)-D19+1,7))</f>
        <v>43116</v>
      </c>
    </row>
    <row r="20" spans="1:9" x14ac:dyDescent="0.25">
      <c r="A20" s="4" t="s">
        <v>7</v>
      </c>
      <c r="B20" s="5">
        <v>43098</v>
      </c>
      <c r="C20" s="4">
        <v>14</v>
      </c>
      <c r="D20" s="6">
        <v>43115</v>
      </c>
      <c r="E20" s="14">
        <f t="shared" ca="1" si="0"/>
        <v>-1</v>
      </c>
      <c r="F20" s="7">
        <v>1063</v>
      </c>
      <c r="G20" s="8">
        <v>7832.24</v>
      </c>
      <c r="H20" s="10" t="str">
        <f t="shared" si="2"/>
        <v>Пн</v>
      </c>
      <c r="I20" s="12">
        <f ca="1">IF(B$1&gt;=D20,B$1+MOD(IF(OR(WEEKDAY(D20,2)={6;7;1;2}),2,4)-B$1+1,7),D20+MOD(IF(OR(WEEKDAY(D20,2)={6;7;1;2}),2,4)-D20+1,7))</f>
        <v>43116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Che79</cp:lastModifiedBy>
  <dcterms:created xsi:type="dcterms:W3CDTF">2018-01-14T10:59:50Z</dcterms:created>
  <dcterms:modified xsi:type="dcterms:W3CDTF">2018-01-14T14:57:23Z</dcterms:modified>
</cp:coreProperties>
</file>