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Лист1" sheetId="1" r:id="rId1"/>
    <sheet name="Лист2" sheetId="2" r:id="rId2"/>
    <sheet name="Лист3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16" i="1"/>
  <c r="C12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B17" i="1"/>
  <c r="B18" i="1"/>
  <c r="B19" i="1"/>
  <c r="B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C15" i="1"/>
  <c r="C14" i="1"/>
  <c r="C13" i="1"/>
  <c r="C9" i="1" l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D8" i="1"/>
  <c r="E8" i="1"/>
  <c r="F8" i="1"/>
  <c r="G8" i="1"/>
  <c r="C8" i="1"/>
</calcChain>
</file>

<file path=xl/sharedStrings.xml><?xml version="1.0" encoding="utf-8"?>
<sst xmlns="http://schemas.openxmlformats.org/spreadsheetml/2006/main" count="32" uniqueCount="10">
  <si>
    <t>Поставщик</t>
  </si>
  <si>
    <t>вид сырья</t>
  </si>
  <si>
    <t>ПП</t>
  </si>
  <si>
    <t>ТП</t>
  </si>
  <si>
    <t>дата оплаты</t>
  </si>
  <si>
    <t xml:space="preserve">сумма </t>
  </si>
  <si>
    <t>исходная табл.</t>
  </si>
  <si>
    <t>Итоговая таблица</t>
  </si>
  <si>
    <t>ООО "Пром"</t>
  </si>
  <si>
    <t>ООО "Рит"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</si>
</sst>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d/m;@"/>
    <numFmt numFmtId="166" formatCode="_-* #,##0\ _₽_-;\-* #,##0\ _₽_-;_-* &quot;-&quot;??\ _₽_-;_-@_-"/>
    <numFmt numFmtId="167" formatCode="0;;;"/>
  </numFmts>
  <fonts count="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7" fontId="0" fillId="0" borderId="3" xfId="0" applyNumberFormat="1" applyBorder="1"/>
    <xf numFmtId="0" fontId="0" fillId="0" borderId="0" xfId="0" applyAlignment="1">
      <alignment horizontal="center"/>
    </xf>
    <xf numFmtId="167" fontId="0" fillId="0" borderId="16" xfId="0" applyNumberFormat="1" applyBorder="1"/>
    <xf numFmtId="167" fontId="0" fillId="4" borderId="5" xfId="0" applyNumberFormat="1" applyFill="1" applyBorder="1"/>
    <xf numFmtId="167" fontId="0" fillId="4" borderId="6" xfId="0" applyNumberFormat="1" applyFill="1" applyBorder="1"/>
    <xf numFmtId="167" fontId="0" fillId="4" borderId="8" xfId="0" applyNumberFormat="1" applyFill="1" applyBorder="1"/>
    <xf numFmtId="167" fontId="0" fillId="4" borderId="17" xfId="0" applyNumberFormat="1" applyFill="1" applyBorder="1"/>
    <xf numFmtId="167" fontId="0" fillId="4" borderId="3" xfId="0" applyNumberFormat="1" applyFill="1" applyBorder="1"/>
    <xf numFmtId="167" fontId="0" fillId="4" borderId="18" xfId="0" applyNumberFormat="1" applyFill="1" applyBorder="1"/>
    <xf numFmtId="167" fontId="0" fillId="4" borderId="19" xfId="0" applyNumberFormat="1" applyFill="1" applyBorder="1"/>
    <xf numFmtId="167" fontId="0" fillId="4" borderId="16" xfId="0" applyNumberFormat="1" applyFill="1" applyBorder="1"/>
    <xf numFmtId="167" fontId="0" fillId="4" borderId="20" xfId="0" applyNumberForma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18" xfId="0" applyFill="1" applyBorder="1"/>
    <xf numFmtId="0" fontId="0" fillId="5" borderId="10" xfId="0" applyFill="1" applyBorder="1"/>
    <xf numFmtId="0" fontId="0" fillId="5" borderId="7" xfId="0" applyFill="1" applyBorder="1"/>
    <xf numFmtId="0" fontId="0" fillId="5" borderId="11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17" xfId="0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10" xfId="0" applyFill="1" applyBorder="1"/>
    <xf numFmtId="0" fontId="0" fillId="3" borderId="7" xfId="0" applyFill="1" applyBorder="1"/>
    <xf numFmtId="0" fontId="0" fillId="3" borderId="11" xfId="0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0"/>
  <sheetViews>
    <sheetView tabSelected="1" topLeftCell="A8" workbookViewId="0">
      <selection activeCell="B16" sqref="B16"/>
    </sheetView>
  </sheetViews>
  <sheetFormatPr defaultRowHeight="13.8" x14ac:dyDescent="0.25"/>
  <cols>
    <col min="1" max="1" width="22.6640625" customWidth="1"/>
    <col min="2" max="2" width="12" customWidth="1"/>
    <col min="3" max="3" width="11.109375" customWidth="1"/>
    <col min="11" max="11" width="15.5546875" customWidth="1"/>
  </cols>
  <sheetData>
    <row r="5" spans="1:8" x14ac:dyDescent="0.25">
      <c r="A5" s="21" t="s">
        <v>7</v>
      </c>
      <c r="B5" s="21"/>
      <c r="C5" s="21"/>
      <c r="D5" s="21"/>
      <c r="E5" s="21"/>
      <c r="F5" s="21"/>
      <c r="G5" s="21"/>
      <c r="H5" s="21"/>
    </row>
    <row r="6" spans="1:8" ht="14.4" thickBot="1" x14ac:dyDescent="0.3"/>
    <row r="7" spans="1:8" ht="15" thickBot="1" x14ac:dyDescent="0.3">
      <c r="A7" s="1" t="s">
        <v>0</v>
      </c>
      <c r="B7" s="2" t="s">
        <v>1</v>
      </c>
      <c r="C7" s="3">
        <v>43101</v>
      </c>
      <c r="D7" s="3">
        <v>43102</v>
      </c>
      <c r="E7" s="3">
        <v>43103</v>
      </c>
      <c r="F7" s="3">
        <v>43104</v>
      </c>
      <c r="G7" s="3">
        <v>43105</v>
      </c>
    </row>
    <row r="8" spans="1:8" x14ac:dyDescent="0.25">
      <c r="A8" s="4" t="s">
        <v>8</v>
      </c>
      <c r="B8" s="14" t="s">
        <v>2</v>
      </c>
      <c r="C8" s="20">
        <f>SUMPRODUCT((($C$27:$C$30*($D$27:$D$30=C$7))+($E$27:$E$30*($F$27:$F$30=C$7))+($G$27:$G$30*($H$27:$H$30=C$7))+($I$27:$I$30*($J$27:$J$30=C$7)))*($B$27:$B$30=$B8)*($A$27:$A$30=$A8))</f>
        <v>6000</v>
      </c>
      <c r="D8" s="20">
        <f t="shared" ref="D8:G11" si="0">SUMPRODUCT((($C$27:$C$30*($D$27:$D$30=D$7))+($E$27:$E$30*($F$27:$F$30=D$7))+($G$27:$G$30*($H$27:$H$30=D$7))+($I$27:$I$30*($J$27:$J$30=D$7)))*($B$27:$B$30=$B8)*($A$27:$A$30=$A8))</f>
        <v>0</v>
      </c>
      <c r="E8" s="20">
        <f t="shared" si="0"/>
        <v>3000</v>
      </c>
      <c r="F8" s="20">
        <f t="shared" si="0"/>
        <v>0</v>
      </c>
      <c r="G8" s="20">
        <f t="shared" si="0"/>
        <v>0</v>
      </c>
    </row>
    <row r="9" spans="1:8" ht="14.4" thickBot="1" x14ac:dyDescent="0.3">
      <c r="A9" s="8" t="s">
        <v>8</v>
      </c>
      <c r="B9" s="15" t="s">
        <v>3</v>
      </c>
      <c r="C9" s="20">
        <f t="shared" ref="C9:C11" si="1">SUMPRODUCT((($C$27:$C$30*($D$27:$D$30=C$7))+($E$27:$E$30*($F$27:$F$30=C$7))+($G$27:$G$30*($H$27:$H$30=C$7))+($I$27:$I$30*($J$27:$J$30=C$7)))*($B$27:$B$30=$B9)*($A$27:$A$30=$A9))</f>
        <v>5000</v>
      </c>
      <c r="D9" s="20">
        <f t="shared" si="0"/>
        <v>13500</v>
      </c>
      <c r="E9" s="20">
        <f t="shared" si="0"/>
        <v>0</v>
      </c>
      <c r="F9" s="20">
        <f t="shared" si="0"/>
        <v>0</v>
      </c>
      <c r="G9" s="20">
        <f t="shared" si="0"/>
        <v>3500</v>
      </c>
    </row>
    <row r="10" spans="1:8" x14ac:dyDescent="0.25">
      <c r="A10" s="11" t="s">
        <v>9</v>
      </c>
      <c r="B10" s="14" t="s">
        <v>2</v>
      </c>
      <c r="C10" s="20">
        <f t="shared" si="1"/>
        <v>0</v>
      </c>
      <c r="D10" s="20">
        <f t="shared" si="0"/>
        <v>666</v>
      </c>
      <c r="E10" s="20">
        <f t="shared" si="0"/>
        <v>2664</v>
      </c>
      <c r="F10" s="20">
        <f t="shared" si="0"/>
        <v>0</v>
      </c>
      <c r="G10" s="20">
        <f t="shared" si="0"/>
        <v>0</v>
      </c>
    </row>
    <row r="11" spans="1:8" ht="14.4" thickBot="1" x14ac:dyDescent="0.3">
      <c r="A11" s="12" t="s">
        <v>9</v>
      </c>
      <c r="B11" s="15" t="s">
        <v>3</v>
      </c>
      <c r="C11" s="22">
        <f t="shared" si="1"/>
        <v>1000</v>
      </c>
      <c r="D11" s="22">
        <f t="shared" si="0"/>
        <v>1125</v>
      </c>
      <c r="E11" s="22">
        <f t="shared" si="0"/>
        <v>0</v>
      </c>
      <c r="F11" s="22">
        <f t="shared" si="0"/>
        <v>975</v>
      </c>
      <c r="G11" s="22">
        <f t="shared" si="0"/>
        <v>0</v>
      </c>
    </row>
    <row r="12" spans="1:8" x14ac:dyDescent="0.25">
      <c r="C12" s="23">
        <f>SUMIF(INDEX($D$27:$J$30,MATCH($A8,$A$27:$A$30,)+MATCH($B8,$B$8:$B$9,)-1,),C$7,INDEX($C$27:$I$30,MATCH($A8,$A$27:$A$30,)+MATCH($B8,$B$8:$B$9,)-1,))</f>
        <v>6000</v>
      </c>
      <c r="D12" s="24">
        <f t="shared" ref="D12:G12" si="2">SUMIF(INDEX($D$27:$J$30,MATCH($A8,$A$27:$A$30,)+MATCH($B8,$B$8:$B$9,)-1,),D$7,INDEX($C$27:$I$30,MATCH($A8,$A$27:$A$30,)+MATCH($B8,$B$8:$B$9,)-1,))</f>
        <v>0</v>
      </c>
      <c r="E12" s="24">
        <f t="shared" si="2"/>
        <v>3000</v>
      </c>
      <c r="F12" s="24">
        <f t="shared" si="2"/>
        <v>0</v>
      </c>
      <c r="G12" s="25">
        <f t="shared" si="2"/>
        <v>0</v>
      </c>
    </row>
    <row r="13" spans="1:8" x14ac:dyDescent="0.25">
      <c r="C13" s="26">
        <f t="shared" ref="C13:G13" si="3">SUMIF(INDEX($D$27:$J$30,MATCH(A9,$A$27:$A$30,)+MATCH(B9,$B$8:$B$9,)-1,),C$7,INDEX($C$27:$I$30,MATCH(A9,$A$27:$A$30,)+MATCH(B9,$B$8:$B$9,)-1,))</f>
        <v>5000</v>
      </c>
      <c r="D13" s="27">
        <f t="shared" ref="D13:G13" si="4">SUMIF(INDEX($D$27:$J$30,MATCH($A9,$A$27:$A$30,)+MATCH($B9,$B$8:$B$9,)-1,),D$7,INDEX($C$27:$I$30,MATCH($A9,$A$27:$A$30,)+MATCH($B9,$B$8:$B$9,)-1,))</f>
        <v>13500</v>
      </c>
      <c r="E13" s="27">
        <f t="shared" si="4"/>
        <v>0</v>
      </c>
      <c r="F13" s="27">
        <f t="shared" si="4"/>
        <v>0</v>
      </c>
      <c r="G13" s="28">
        <f t="shared" si="4"/>
        <v>3500</v>
      </c>
    </row>
    <row r="14" spans="1:8" x14ac:dyDescent="0.25">
      <c r="C14" s="26">
        <f t="shared" ref="C14:G14" si="5">SUMIF(INDEX($D$27:$J$30,MATCH(A10,$A$27:$A$30,)+MATCH(B10,$B$8:$B$9,)-1,),C$7,INDEX($C$27:$I$30,MATCH(A10,$A$27:$A$30,)+MATCH(B10,$B$8:$B$9,)-1,))</f>
        <v>0</v>
      </c>
      <c r="D14" s="27">
        <f t="shared" ref="D14:G14" si="6">SUMIF(INDEX($D$27:$J$30,MATCH($A10,$A$27:$A$30,)+MATCH($B10,$B$8:$B$9,)-1,),D$7,INDEX($C$27:$I$30,MATCH($A10,$A$27:$A$30,)+MATCH($B10,$B$8:$B$9,)-1,))</f>
        <v>666</v>
      </c>
      <c r="E14" s="27">
        <f t="shared" si="6"/>
        <v>2664</v>
      </c>
      <c r="F14" s="27">
        <f t="shared" si="6"/>
        <v>0</v>
      </c>
      <c r="G14" s="28">
        <f t="shared" si="6"/>
        <v>0</v>
      </c>
    </row>
    <row r="15" spans="1:8" ht="14.4" thickBot="1" x14ac:dyDescent="0.3">
      <c r="C15" s="29">
        <f t="shared" ref="C15:G15" si="7">SUMIF(INDEX($D$27:$J$30,MATCH(A11,$A$27:$A$30,)+MATCH(B11,$B$8:$B$9,)-1,),C$7,INDEX($C$27:$I$30,MATCH(A11,$A$27:$A$30,)+MATCH(B11,$B$8:$B$9,)-1,))</f>
        <v>1000</v>
      </c>
      <c r="D15" s="30">
        <f t="shared" ref="D15:G15" si="8">SUMIF(INDEX($D$27:$J$30,MATCH($A11,$A$27:$A$30,)+MATCH($B11,$B$8:$B$9,)-1,),D$7,INDEX($C$27:$I$30,MATCH($A11,$A$27:$A$30,)+MATCH($B11,$B$8:$B$9,)-1,))</f>
        <v>1125</v>
      </c>
      <c r="E15" s="30">
        <f t="shared" si="8"/>
        <v>0</v>
      </c>
      <c r="F15" s="30">
        <f t="shared" si="8"/>
        <v>975</v>
      </c>
      <c r="G15" s="31">
        <f t="shared" si="8"/>
        <v>0</v>
      </c>
    </row>
    <row r="16" spans="1:8" x14ac:dyDescent="0.25">
      <c r="B16">
        <f>MATCH($A8,$A$27:$A$30,)+MATCH($B8,$B$8:$B$9,)-1</f>
        <v>1</v>
      </c>
      <c r="C16" s="32">
        <f>SUMIF(INDEX($D$27:$J$30,$B16,),C$7,INDEX($C$27:$I$30,$B16,))</f>
        <v>6000</v>
      </c>
      <c r="D16" s="33">
        <f t="shared" ref="D16:G19" si="9">SUMIF(INDEX($D$27:$J$30,$B16,),D$7,INDEX($C$27:$I$30,$B16,))</f>
        <v>0</v>
      </c>
      <c r="E16" s="33">
        <f t="shared" si="9"/>
        <v>3000</v>
      </c>
      <c r="F16" s="33">
        <f t="shared" si="9"/>
        <v>0</v>
      </c>
      <c r="G16" s="34">
        <f t="shared" si="9"/>
        <v>0</v>
      </c>
    </row>
    <row r="17" spans="1:12" x14ac:dyDescent="0.25">
      <c r="B17">
        <f t="shared" ref="B17:B19" si="10">MATCH($A9,$A$27:$A$30,)+MATCH($B9,$B$8:$B$9,)-1</f>
        <v>2</v>
      </c>
      <c r="C17" s="35">
        <f t="shared" ref="C17:G19" si="11">SUMIF(INDEX($D$27:$J$30,$B17,),C$7,INDEX($C$27:$I$30,$B17,))</f>
        <v>5000</v>
      </c>
      <c r="D17" s="36">
        <f t="shared" si="9"/>
        <v>13500</v>
      </c>
      <c r="E17" s="36">
        <f t="shared" si="9"/>
        <v>0</v>
      </c>
      <c r="F17" s="36">
        <f t="shared" si="9"/>
        <v>0</v>
      </c>
      <c r="G17" s="37">
        <f t="shared" si="9"/>
        <v>3500</v>
      </c>
    </row>
    <row r="18" spans="1:12" x14ac:dyDescent="0.25">
      <c r="B18">
        <f t="shared" si="10"/>
        <v>3</v>
      </c>
      <c r="C18" s="35">
        <f t="shared" si="11"/>
        <v>0</v>
      </c>
      <c r="D18" s="36">
        <f t="shared" si="9"/>
        <v>666</v>
      </c>
      <c r="E18" s="36">
        <f t="shared" si="9"/>
        <v>2664</v>
      </c>
      <c r="F18" s="36">
        <f t="shared" si="9"/>
        <v>0</v>
      </c>
      <c r="G18" s="37">
        <f t="shared" si="9"/>
        <v>0</v>
      </c>
    </row>
    <row r="19" spans="1:12" ht="14.4" thickBot="1" x14ac:dyDescent="0.3">
      <c r="B19">
        <f t="shared" si="10"/>
        <v>4</v>
      </c>
      <c r="C19" s="38">
        <f t="shared" si="11"/>
        <v>1000</v>
      </c>
      <c r="D19" s="39">
        <f t="shared" si="9"/>
        <v>1125</v>
      </c>
      <c r="E19" s="39">
        <f t="shared" si="9"/>
        <v>0</v>
      </c>
      <c r="F19" s="39">
        <f t="shared" si="9"/>
        <v>975</v>
      </c>
      <c r="G19" s="40">
        <f t="shared" si="9"/>
        <v>0</v>
      </c>
    </row>
    <row r="20" spans="1:12" x14ac:dyDescent="0.25">
      <c r="C20" s="41">
        <f>SUMIF($D27:$J27,C$7,$C27:$I27)</f>
        <v>6000</v>
      </c>
      <c r="D20" s="42">
        <f t="shared" ref="D20:G20" si="12">SUMIF($D27:$J27,D$7,$C27:$I27)</f>
        <v>0</v>
      </c>
      <c r="E20" s="42">
        <f t="shared" si="12"/>
        <v>3000</v>
      </c>
      <c r="F20" s="42">
        <f t="shared" si="12"/>
        <v>0</v>
      </c>
      <c r="G20" s="43">
        <f t="shared" si="12"/>
        <v>0</v>
      </c>
    </row>
    <row r="21" spans="1:12" x14ac:dyDescent="0.25">
      <c r="C21" s="44">
        <f t="shared" ref="C21:G21" si="13">SUMIF($D28:$J28,C$7,$C28:$I28)</f>
        <v>5000</v>
      </c>
      <c r="D21" s="45">
        <f t="shared" si="13"/>
        <v>13500</v>
      </c>
      <c r="E21" s="45">
        <f t="shared" si="13"/>
        <v>0</v>
      </c>
      <c r="F21" s="45">
        <f t="shared" si="13"/>
        <v>0</v>
      </c>
      <c r="G21" s="46">
        <f t="shared" si="13"/>
        <v>3500</v>
      </c>
    </row>
    <row r="22" spans="1:12" x14ac:dyDescent="0.25">
      <c r="C22" s="44">
        <f t="shared" ref="C22:G22" si="14">SUMIF($D29:$J29,C$7,$C29:$I29)</f>
        <v>0</v>
      </c>
      <c r="D22" s="45">
        <f t="shared" si="14"/>
        <v>666</v>
      </c>
      <c r="E22" s="45">
        <f t="shared" si="14"/>
        <v>2664</v>
      </c>
      <c r="F22" s="45">
        <f t="shared" si="14"/>
        <v>0</v>
      </c>
      <c r="G22" s="46">
        <f t="shared" si="14"/>
        <v>0</v>
      </c>
    </row>
    <row r="23" spans="1:12" ht="14.4" thickBot="1" x14ac:dyDescent="0.3">
      <c r="C23" s="47">
        <f t="shared" ref="C23:G23" si="15">SUMIF($D30:$J30,C$7,$C30:$I30)</f>
        <v>1000</v>
      </c>
      <c r="D23" s="48">
        <f t="shared" si="15"/>
        <v>1125</v>
      </c>
      <c r="E23" s="48">
        <f t="shared" si="15"/>
        <v>0</v>
      </c>
      <c r="F23" s="48">
        <f t="shared" si="15"/>
        <v>975</v>
      </c>
      <c r="G23" s="49">
        <f t="shared" si="15"/>
        <v>0</v>
      </c>
    </row>
    <row r="24" spans="1:12" x14ac:dyDescent="0.25">
      <c r="A24" s="21" t="s">
        <v>6</v>
      </c>
      <c r="B24" s="21"/>
      <c r="C24" s="21"/>
      <c r="D24" s="21"/>
      <c r="E24" s="21"/>
      <c r="F24" s="21"/>
      <c r="G24" s="21"/>
      <c r="H24" s="21"/>
    </row>
    <row r="25" spans="1:12" ht="14.4" thickBot="1" x14ac:dyDescent="0.3"/>
    <row r="26" spans="1:12" ht="42" customHeight="1" thickBot="1" x14ac:dyDescent="0.3">
      <c r="A26" s="1" t="s">
        <v>0</v>
      </c>
      <c r="B26" s="19" t="s">
        <v>1</v>
      </c>
      <c r="C26" s="16" t="s">
        <v>5</v>
      </c>
      <c r="D26" s="17" t="s">
        <v>4</v>
      </c>
      <c r="E26" s="16" t="s">
        <v>5</v>
      </c>
      <c r="F26" s="17" t="s">
        <v>4</v>
      </c>
      <c r="G26" s="16" t="s">
        <v>5</v>
      </c>
      <c r="H26" s="17" t="s">
        <v>4</v>
      </c>
      <c r="I26" s="16" t="s">
        <v>5</v>
      </c>
      <c r="J26" s="17" t="s">
        <v>4</v>
      </c>
      <c r="K26" s="16" t="s">
        <v>5</v>
      </c>
      <c r="L26" s="17" t="s">
        <v>4</v>
      </c>
    </row>
    <row r="27" spans="1:12" x14ac:dyDescent="0.25">
      <c r="A27" s="4" t="s">
        <v>8</v>
      </c>
      <c r="B27" s="18" t="s">
        <v>2</v>
      </c>
      <c r="C27" s="13">
        <v>4500</v>
      </c>
      <c r="D27" s="6">
        <v>43101</v>
      </c>
      <c r="E27" s="13">
        <v>1500</v>
      </c>
      <c r="F27" s="6">
        <v>43101</v>
      </c>
      <c r="G27" s="13">
        <v>2500</v>
      </c>
      <c r="H27" s="6">
        <v>43103</v>
      </c>
      <c r="I27" s="13">
        <v>500</v>
      </c>
      <c r="J27" s="6">
        <v>43103</v>
      </c>
      <c r="K27" s="7"/>
      <c r="L27" s="7"/>
    </row>
    <row r="28" spans="1:12" ht="14.4" thickBot="1" x14ac:dyDescent="0.3">
      <c r="A28" s="8" t="s">
        <v>8</v>
      </c>
      <c r="B28" s="9" t="s">
        <v>3</v>
      </c>
      <c r="C28" s="13">
        <v>11500</v>
      </c>
      <c r="D28" s="6">
        <v>43102</v>
      </c>
      <c r="E28" s="13">
        <v>5000</v>
      </c>
      <c r="F28" s="6">
        <v>43101</v>
      </c>
      <c r="G28" s="13">
        <v>3500</v>
      </c>
      <c r="H28" s="6">
        <v>43105</v>
      </c>
      <c r="I28" s="13">
        <v>2000</v>
      </c>
      <c r="J28" s="6">
        <v>43102</v>
      </c>
      <c r="K28" s="10"/>
      <c r="L28" s="10"/>
    </row>
    <row r="29" spans="1:12" x14ac:dyDescent="0.25">
      <c r="A29" s="11" t="s">
        <v>9</v>
      </c>
      <c r="B29" s="5" t="s">
        <v>2</v>
      </c>
      <c r="C29" s="13">
        <v>999</v>
      </c>
      <c r="D29" s="6">
        <v>43103</v>
      </c>
      <c r="E29" s="13">
        <v>888</v>
      </c>
      <c r="F29" s="6">
        <v>43103</v>
      </c>
      <c r="G29" s="13">
        <v>777</v>
      </c>
      <c r="H29" s="6">
        <v>43103</v>
      </c>
      <c r="I29" s="13">
        <v>666</v>
      </c>
      <c r="J29" s="6">
        <v>43102</v>
      </c>
      <c r="K29" s="7"/>
      <c r="L29" s="7"/>
    </row>
    <row r="30" spans="1:12" ht="14.4" thickBot="1" x14ac:dyDescent="0.3">
      <c r="A30" s="12" t="s">
        <v>9</v>
      </c>
      <c r="B30" s="9" t="s">
        <v>3</v>
      </c>
      <c r="C30" s="13">
        <v>975</v>
      </c>
      <c r="D30" s="6">
        <v>43104</v>
      </c>
      <c r="E30" s="13">
        <v>525</v>
      </c>
      <c r="F30" s="6">
        <v>43102</v>
      </c>
      <c r="G30" s="13">
        <v>600</v>
      </c>
      <c r="H30" s="6">
        <v>43102</v>
      </c>
      <c r="I30" s="13">
        <v>1000</v>
      </c>
      <c r="J30" s="6">
        <v>43101</v>
      </c>
      <c r="K30" s="10"/>
      <c r="L30" s="10"/>
    </row>
  </sheetData>
  <mergeCells count="2">
    <mergeCell ref="A24:H24"/>
    <mergeCell ref="A5:H5"/>
  </mergeCells>
  <dataValidations count="1">
    <dataValidation type="list" allowBlank="1" showInputMessage="1" showErrorMessage="1" sqref="B27:B30 B8:B11">
      <formula1>$D$2:$D$4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Плотников</dc:creator>
  <cp:lastModifiedBy>vikttur</cp:lastModifiedBy>
  <dcterms:created xsi:type="dcterms:W3CDTF">2018-01-12T13:21:46Z</dcterms:created>
  <dcterms:modified xsi:type="dcterms:W3CDTF">2018-01-15T11:24:45Z</dcterms:modified>
</cp:coreProperties>
</file>