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41" i="1"/>
  <c r="I40"/>
  <c r="I39"/>
  <c r="I38"/>
  <c r="I37"/>
  <c r="I36"/>
  <c r="I35"/>
  <c r="I42" s="1"/>
  <c r="I30"/>
  <c r="I29"/>
  <c r="I28"/>
  <c r="I27"/>
  <c r="I26"/>
  <c r="I25"/>
  <c r="I24"/>
  <c r="I23"/>
  <c r="I22"/>
  <c r="I21"/>
  <c r="I20"/>
  <c r="I19"/>
  <c r="I18"/>
  <c r="I17"/>
  <c r="I16"/>
  <c r="I31" s="1"/>
  <c r="I44" s="1"/>
  <c r="D46" s="1"/>
  <c r="D48" s="1"/>
</calcChain>
</file>

<file path=xl/sharedStrings.xml><?xml version="1.0" encoding="utf-8"?>
<sst xmlns="http://schemas.openxmlformats.org/spreadsheetml/2006/main" count="73" uniqueCount="60">
  <si>
    <t>ИП Елезов Леонид Ювинальевич       ИНН 290403609790</t>
  </si>
  <si>
    <t>Юр. Адрес: 165300, Россия, Архангельская область, Котлас, пр. Мира 29-58     тел. (81837) 2-55-12 (дом.)</t>
  </si>
  <si>
    <t>Факт. Адрес: 165300, Россия, Архангельская область, Котлас, ул. Ленина 178Б  тел. (81837) 3-29-05 (раб.)</t>
  </si>
  <si>
    <t xml:space="preserve">ДОГОВОР ЗАКАЗ-НАРЯД НА РАБОТЫ № </t>
  </si>
  <si>
    <t>Дата приёма заказа:                  09,01         2018 г</t>
  </si>
  <si>
    <t>Дата окончания работ:              12,01       2018 г.</t>
  </si>
  <si>
    <t>Потребитель: АО "Группа "Илим"  Адрес: г.Коряжма ул.Дыбцына  42</t>
  </si>
  <si>
    <t>Автомобиль:</t>
  </si>
  <si>
    <t>Модель</t>
  </si>
  <si>
    <t>VOLVO</t>
  </si>
  <si>
    <t xml:space="preserve">Гос. номер </t>
  </si>
  <si>
    <t>К471 ЕН</t>
  </si>
  <si>
    <t>Выполненные работы</t>
  </si>
  <si>
    <t>Код работы</t>
  </si>
  <si>
    <t>Наименование выполненных работ</t>
  </si>
  <si>
    <t>Исполнитель</t>
  </si>
  <si>
    <t>Крат</t>
  </si>
  <si>
    <t>Кол-во (часов)</t>
  </si>
  <si>
    <t>Цена н/ч</t>
  </si>
  <si>
    <t>Стоимость</t>
  </si>
  <si>
    <t>Сумма</t>
  </si>
  <si>
    <t>Сварка крыла</t>
  </si>
  <si>
    <t>Бригада ТО</t>
  </si>
  <si>
    <t>Подкачка колеса</t>
  </si>
  <si>
    <t>Перенос колеса в зд шином</t>
  </si>
  <si>
    <t>Монтаж шины</t>
  </si>
  <si>
    <t>Рем шины уст корд запл</t>
  </si>
  <si>
    <t>Уд инород тел в колесе</t>
  </si>
  <si>
    <t>Итого выполненные работы:</t>
  </si>
  <si>
    <t>Итого выполненные работы выходные праздничные дни коэффицент 2:</t>
  </si>
  <si>
    <t>Установленные/использованные/ материалы Исполнителя.</t>
  </si>
  <si>
    <t xml:space="preserve">№ </t>
  </si>
  <si>
    <t>Наименование использованных материалов</t>
  </si>
  <si>
    <t xml:space="preserve">Ед. из. </t>
  </si>
  <si>
    <t xml:space="preserve">Кол-во </t>
  </si>
  <si>
    <t>Цена</t>
  </si>
  <si>
    <t>шт</t>
  </si>
  <si>
    <t>Итого  материалов:</t>
  </si>
  <si>
    <t>Всего:</t>
  </si>
  <si>
    <t>Стоимость ремонтных работ и установленных материалов:</t>
  </si>
  <si>
    <t>руб.</t>
  </si>
  <si>
    <t>С объемом работ и первоначальной стоимостью согласен</t>
  </si>
  <si>
    <t>С правилами предоставления услуг ознакомлен.</t>
  </si>
  <si>
    <t xml:space="preserve">Общая стоимость ремонта: </t>
  </si>
  <si>
    <t>(подпись Заказчика)____________________________</t>
  </si>
  <si>
    <t xml:space="preserve">Объем и качество выполненных работ ,  </t>
  </si>
  <si>
    <t>Заказ- наряд оформил:</t>
  </si>
  <si>
    <t xml:space="preserve">комплектность транспортного  </t>
  </si>
  <si>
    <t>средства проверил.</t>
  </si>
  <si>
    <t>Кассир:_______________________________</t>
  </si>
  <si>
    <t>Исполнитель:_____________________</t>
  </si>
  <si>
    <t>Елезов Л.Ю.__________________________</t>
  </si>
  <si>
    <t xml:space="preserve">Исполнитель  несет  гарантийные  обязательства   при  условии  соблюдения   потребителем  правил эксплуатации  и  рекомендаций </t>
  </si>
  <si>
    <t>исполнителя  по   использованию   результатов   работы   (услуги).</t>
  </si>
  <si>
    <t>С объёмом и качеством выполненных работ по заказу-наряду согласен.</t>
  </si>
  <si>
    <r>
      <t xml:space="preserve">Дополнительные условия договора: </t>
    </r>
    <r>
      <rPr>
        <sz val="9"/>
        <color indexed="8"/>
        <rFont val="Calibri"/>
        <family val="2"/>
        <charset val="204"/>
      </rPr>
      <t>Заказчик:_____________________</t>
    </r>
  </si>
  <si>
    <t>Претензий по комплектности не имею.          С рекомендациями по использованию результатов работ ознакомлен</t>
  </si>
  <si>
    <t>МЕХАНИК (Заказчика):____________________________</t>
  </si>
  <si>
    <t>Исполнитель:__________________</t>
  </si>
  <si>
    <t>Заказчик:__________________________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</si>
</sst>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1"/>
      <color indexed="8"/>
      <name val="Arial"/>
      <family val="2"/>
      <charset val="204"/>
    </font>
    <font>
      <b/>
      <sz val="14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5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i/>
      <sz val="9"/>
      <color theme="1"/>
      <name val="Calibri"/>
      <family val="2"/>
      <charset val="204"/>
      <scheme val="minor"/>
    </font>
    <font>
      <b/>
      <i/>
      <sz val="9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vertical="center"/>
    </xf>
    <xf numFmtId="0" fontId="2" fillId="0" borderId="0" xfId="0" applyFont="1"/>
    <xf numFmtId="0" fontId="0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0" fontId="0" fillId="0" borderId="16" xfId="0" applyFont="1" applyBorder="1" applyAlignment="1">
      <alignment horizontal="right"/>
    </xf>
    <xf numFmtId="0" fontId="0" fillId="0" borderId="16" xfId="0" applyFont="1" applyBorder="1"/>
    <xf numFmtId="2" fontId="1" fillId="0" borderId="18" xfId="0" applyNumberFormat="1" applyFont="1" applyBorder="1" applyAlignment="1">
      <alignment horizontal="center"/>
    </xf>
    <xf numFmtId="0" fontId="0" fillId="0" borderId="19" xfId="0" applyFont="1" applyBorder="1" applyAlignment="1">
      <alignment horizontal="center" vertical="center"/>
    </xf>
    <xf numFmtId="0" fontId="0" fillId="0" borderId="16" xfId="0" applyFont="1" applyBorder="1" applyAlignment="1"/>
    <xf numFmtId="0" fontId="0" fillId="0" borderId="16" xfId="0" applyFont="1" applyBorder="1" applyAlignment="1">
      <alignment horizontal="right" wrapText="1"/>
    </xf>
    <xf numFmtId="0" fontId="0" fillId="0" borderId="16" xfId="0" applyFont="1" applyBorder="1" applyAlignment="1">
      <alignment vertical="center"/>
    </xf>
    <xf numFmtId="0" fontId="0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Font="1" applyBorder="1" applyAlignment="1">
      <alignment horizontal="center"/>
    </xf>
    <xf numFmtId="0" fontId="0" fillId="0" borderId="22" xfId="0" applyFont="1" applyBorder="1" applyAlignment="1">
      <alignment horizontal="right"/>
    </xf>
    <xf numFmtId="0" fontId="0" fillId="0" borderId="22" xfId="0" applyFont="1" applyBorder="1" applyAlignment="1"/>
    <xf numFmtId="2" fontId="1" fillId="0" borderId="23" xfId="0" applyNumberFormat="1" applyFont="1" applyBorder="1" applyAlignment="1">
      <alignment horizontal="center"/>
    </xf>
    <xf numFmtId="0" fontId="0" fillId="0" borderId="24" xfId="0" applyFont="1" applyBorder="1" applyAlignment="1">
      <alignment horizontal="center" vertical="center"/>
    </xf>
    <xf numFmtId="2" fontId="8" fillId="2" borderId="25" xfId="0" applyNumberFormat="1" applyFont="1" applyFill="1" applyBorder="1" applyAlignment="1">
      <alignment horizontal="center"/>
    </xf>
    <xf numFmtId="2" fontId="8" fillId="2" borderId="27" xfId="0" applyNumberFormat="1" applyFont="1" applyFill="1" applyBorder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wrapText="1"/>
    </xf>
    <xf numFmtId="2" fontId="1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2" fontId="9" fillId="2" borderId="16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2" fontId="10" fillId="2" borderId="16" xfId="0" applyNumberFormat="1" applyFont="1" applyFill="1" applyBorder="1" applyAlignment="1">
      <alignment horizontal="center"/>
    </xf>
    <xf numFmtId="0" fontId="11" fillId="0" borderId="0" xfId="0" applyFont="1"/>
    <xf numFmtId="2" fontId="12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/>
    </xf>
    <xf numFmtId="2" fontId="9" fillId="0" borderId="0" xfId="0" applyNumberFormat="1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11" fillId="0" borderId="3" xfId="0" applyFont="1" applyBorder="1" applyAlignment="1"/>
    <xf numFmtId="0" fontId="11" fillId="0" borderId="33" xfId="0" applyFont="1" applyBorder="1" applyAlignment="1"/>
    <xf numFmtId="0" fontId="15" fillId="0" borderId="32" xfId="0" applyFont="1" applyBorder="1" applyAlignment="1">
      <alignment horizontal="right"/>
    </xf>
    <xf numFmtId="0" fontId="15" fillId="0" borderId="0" xfId="0" applyFont="1" applyBorder="1" applyAlignment="1">
      <alignment vertical="center"/>
    </xf>
    <xf numFmtId="0" fontId="15" fillId="0" borderId="33" xfId="0" applyFont="1" applyBorder="1" applyAlignment="1">
      <alignment horizontal="center"/>
    </xf>
    <xf numFmtId="0" fontId="11" fillId="0" borderId="6" xfId="0" applyFont="1" applyBorder="1" applyAlignment="1"/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right"/>
    </xf>
    <xf numFmtId="0" fontId="0" fillId="0" borderId="0" xfId="0" applyFont="1" applyBorder="1" applyAlignment="1"/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5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0" fontId="15" fillId="0" borderId="33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justify" wrapText="1"/>
    </xf>
    <xf numFmtId="0" fontId="16" fillId="0" borderId="0" xfId="0" applyFont="1" applyBorder="1" applyAlignment="1">
      <alignment horizontal="left" vertical="justify" wrapText="1"/>
    </xf>
    <xf numFmtId="0" fontId="15" fillId="0" borderId="2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32" xfId="0" applyFont="1" applyBorder="1" applyAlignment="1">
      <alignment horizontal="left"/>
    </xf>
    <xf numFmtId="0" fontId="15" fillId="0" borderId="33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6" fillId="0" borderId="32" xfId="0" applyFont="1" applyBorder="1" applyAlignment="1">
      <alignment horizontal="left"/>
    </xf>
    <xf numFmtId="0" fontId="16" fillId="0" borderId="33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13" fillId="0" borderId="2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33" xfId="0" applyFont="1" applyBorder="1" applyAlignment="1">
      <alignment horizontal="left"/>
    </xf>
    <xf numFmtId="0" fontId="3" fillId="0" borderId="4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15" fillId="0" borderId="2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31" xfId="0" applyFont="1" applyBorder="1" applyAlignment="1">
      <alignment horizontal="left"/>
    </xf>
    <xf numFmtId="0" fontId="0" fillId="0" borderId="17" xfId="0" applyFont="1" applyBorder="1" applyAlignment="1">
      <alignment horizontal="center"/>
    </xf>
    <xf numFmtId="0" fontId="0" fillId="0" borderId="31" xfId="0" applyFont="1" applyBorder="1" applyAlignment="1"/>
    <xf numFmtId="0" fontId="5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3" fillId="0" borderId="2" xfId="0" applyFont="1" applyBorder="1" applyAlignment="1"/>
    <xf numFmtId="0" fontId="0" fillId="0" borderId="3" xfId="0" applyBorder="1" applyAlignment="1"/>
    <xf numFmtId="0" fontId="7" fillId="2" borderId="7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0" fillId="0" borderId="29" xfId="0" applyFont="1" applyBorder="1" applyAlignment="1">
      <alignment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/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5" xfId="0" applyFont="1" applyBorder="1" applyAlignment="1">
      <alignment horizontal="right"/>
    </xf>
    <xf numFmtId="0" fontId="3" fillId="0" borderId="26" xfId="0" applyFont="1" applyBorder="1" applyAlignment="1">
      <alignment horizontal="right"/>
    </xf>
    <xf numFmtId="0" fontId="0" fillId="0" borderId="26" xfId="0" applyBorder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0" fillId="0" borderId="2" xfId="0" applyFont="1" applyBorder="1" applyAlignment="1"/>
    <xf numFmtId="0" fontId="0" fillId="0" borderId="3" xfId="0" applyFont="1" applyBorder="1" applyAlignment="1"/>
    <xf numFmtId="0" fontId="0" fillId="0" borderId="5" xfId="0" applyBorder="1" applyAlignment="1">
      <alignment horizontal="left"/>
    </xf>
    <xf numFmtId="0" fontId="0" fillId="0" borderId="5" xfId="0" applyFont="1" applyBorder="1" applyAlignment="1"/>
    <xf numFmtId="0" fontId="0" fillId="0" borderId="6" xfId="0" applyFont="1" applyBorder="1" applyAlignment="1"/>
    <xf numFmtId="0" fontId="0" fillId="3" borderId="16" xfId="0" applyFill="1" applyBorder="1"/>
    <xf numFmtId="0" fontId="0" fillId="3" borderId="17" xfId="0" applyFill="1" applyBorder="1" applyAlignment="1">
      <alignment horizontal="left"/>
    </xf>
    <xf numFmtId="0" fontId="0" fillId="4" borderId="15" xfId="0" applyFill="1" applyBorder="1" applyAlignment="1">
      <alignment horizontal="center"/>
    </xf>
    <xf numFmtId="0" fontId="0" fillId="4" borderId="19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left"/>
    </xf>
    <xf numFmtId="0" fontId="0" fillId="2" borderId="21" xfId="0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3"/>
  <sheetViews>
    <sheetView tabSelected="1" topLeftCell="A10" workbookViewId="0">
      <selection activeCell="M22" sqref="M22"/>
    </sheetView>
  </sheetViews>
  <sheetFormatPr defaultRowHeight="15"/>
  <cols>
    <col min="2" max="2" width="11.85546875" style="80" bestFit="1" customWidth="1"/>
    <col min="3" max="3" width="35" bestFit="1" customWidth="1"/>
    <col min="4" max="4" width="13.28515625" bestFit="1" customWidth="1"/>
    <col min="5" max="5" width="5.140625" bestFit="1" customWidth="1"/>
    <col min="8" max="8" width="10.7109375" bestFit="1" customWidth="1"/>
    <col min="9" max="9" width="10.5703125" bestFit="1" customWidth="1"/>
  </cols>
  <sheetData>
    <row r="1" spans="1:10">
      <c r="B1" s="1"/>
      <c r="C1" s="2"/>
      <c r="D1" s="1"/>
      <c r="E1" s="3"/>
      <c r="F1" s="4"/>
      <c r="G1" s="4"/>
      <c r="H1" s="5"/>
      <c r="I1" s="3"/>
    </row>
    <row r="2" spans="1:10">
      <c r="B2" s="1"/>
      <c r="C2" s="2"/>
      <c r="D2" s="1"/>
      <c r="E2" s="3"/>
      <c r="F2" s="4"/>
      <c r="G2" s="4"/>
      <c r="H2" s="5"/>
      <c r="I2" s="3"/>
    </row>
    <row r="3" spans="1:10">
      <c r="A3" s="6"/>
      <c r="B3" s="7"/>
      <c r="C3" s="139" t="s">
        <v>0</v>
      </c>
      <c r="D3" s="139"/>
      <c r="E3" s="139"/>
      <c r="F3" s="139"/>
      <c r="G3" s="4"/>
      <c r="H3" s="5"/>
      <c r="I3" s="3"/>
      <c r="J3" s="6"/>
    </row>
    <row r="4" spans="1:10">
      <c r="A4" s="6"/>
      <c r="B4" s="140" t="s">
        <v>1</v>
      </c>
      <c r="C4" s="141"/>
      <c r="D4" s="141"/>
      <c r="E4" s="141"/>
      <c r="F4" s="141"/>
      <c r="G4" s="141"/>
      <c r="H4" s="141"/>
      <c r="I4" s="141"/>
      <c r="J4" s="6"/>
    </row>
    <row r="5" spans="1:10">
      <c r="A5" s="6"/>
      <c r="B5" s="142" t="s">
        <v>2</v>
      </c>
      <c r="C5" s="141"/>
      <c r="D5" s="141"/>
      <c r="E5" s="141"/>
      <c r="F5" s="141"/>
      <c r="G5" s="141"/>
      <c r="H5" s="141"/>
      <c r="I5" s="141"/>
      <c r="J5" s="6"/>
    </row>
    <row r="6" spans="1:10">
      <c r="B6" s="1"/>
      <c r="C6" s="2"/>
      <c r="D6" s="1"/>
      <c r="E6" s="3"/>
      <c r="F6" s="4"/>
      <c r="G6" s="4"/>
      <c r="H6" s="5"/>
      <c r="I6" s="3"/>
    </row>
    <row r="7" spans="1:10">
      <c r="B7" s="143" t="s">
        <v>3</v>
      </c>
      <c r="C7" s="144"/>
      <c r="D7" s="144"/>
      <c r="E7" s="147" t="s">
        <v>4</v>
      </c>
      <c r="F7" s="148"/>
      <c r="G7" s="148"/>
      <c r="H7" s="148"/>
      <c r="I7" s="149"/>
    </row>
    <row r="8" spans="1:10">
      <c r="B8" s="145"/>
      <c r="C8" s="146"/>
      <c r="D8" s="146"/>
      <c r="E8" s="150" t="s">
        <v>5</v>
      </c>
      <c r="F8" s="151"/>
      <c r="G8" s="151"/>
      <c r="H8" s="151"/>
      <c r="I8" s="152"/>
    </row>
    <row r="9" spans="1:10">
      <c r="B9" s="1"/>
      <c r="C9" s="2"/>
      <c r="D9" s="1"/>
      <c r="E9" s="3"/>
      <c r="F9" s="4"/>
      <c r="G9" s="4"/>
      <c r="H9" s="5"/>
      <c r="I9" s="3"/>
    </row>
    <row r="10" spans="1:10">
      <c r="B10" s="82" t="s">
        <v>6</v>
      </c>
      <c r="C10" s="82"/>
      <c r="D10" s="82"/>
      <c r="E10" s="3"/>
      <c r="F10" s="4"/>
      <c r="G10" s="4"/>
      <c r="H10" s="5"/>
      <c r="I10" s="3"/>
    </row>
    <row r="11" spans="1:10" ht="15.75" thickBot="1">
      <c r="B11" s="1"/>
      <c r="C11" s="2"/>
      <c r="D11" s="1"/>
      <c r="E11" s="3"/>
      <c r="F11" s="4"/>
      <c r="G11" s="4"/>
      <c r="H11" s="5"/>
      <c r="I11" s="3"/>
    </row>
    <row r="12" spans="1:10" ht="15.75" thickBot="1">
      <c r="B12" s="1"/>
      <c r="C12" s="8" t="s">
        <v>7</v>
      </c>
      <c r="D12" s="9" t="s">
        <v>8</v>
      </c>
      <c r="E12" s="132" t="s">
        <v>9</v>
      </c>
      <c r="F12" s="133"/>
      <c r="G12" s="134" t="s">
        <v>10</v>
      </c>
      <c r="H12" s="135"/>
      <c r="I12" s="10" t="s">
        <v>11</v>
      </c>
      <c r="J12">
        <v>34</v>
      </c>
    </row>
    <row r="13" spans="1:10" ht="15.75" thickBot="1">
      <c r="B13" s="1"/>
      <c r="C13" s="2"/>
      <c r="D13" s="1"/>
      <c r="E13" s="3"/>
      <c r="F13" s="4"/>
      <c r="G13" s="4"/>
      <c r="H13" s="5"/>
      <c r="I13" s="3"/>
    </row>
    <row r="14" spans="1:10" ht="15.75" thickBot="1">
      <c r="B14" s="125" t="s">
        <v>12</v>
      </c>
      <c r="C14" s="126"/>
      <c r="D14" s="126"/>
      <c r="E14" s="126"/>
      <c r="F14" s="126"/>
      <c r="G14" s="126"/>
      <c r="H14" s="126"/>
      <c r="I14" s="127"/>
    </row>
    <row r="15" spans="1:10" ht="30">
      <c r="A15" s="11"/>
      <c r="B15" s="12" t="s">
        <v>13</v>
      </c>
      <c r="C15" s="13" t="s">
        <v>14</v>
      </c>
      <c r="D15" s="13" t="s">
        <v>15</v>
      </c>
      <c r="E15" s="14" t="s">
        <v>16</v>
      </c>
      <c r="F15" s="15" t="s">
        <v>17</v>
      </c>
      <c r="G15" s="16" t="s">
        <v>18</v>
      </c>
      <c r="H15" s="17" t="s">
        <v>19</v>
      </c>
      <c r="I15" s="18" t="s">
        <v>20</v>
      </c>
      <c r="J15" s="11"/>
    </row>
    <row r="16" spans="1:10" ht="15.75">
      <c r="B16" s="155">
        <v>514</v>
      </c>
      <c r="C16" s="153" t="s">
        <v>21</v>
      </c>
      <c r="D16" s="20" t="s">
        <v>22</v>
      </c>
      <c r="E16" s="21">
        <v>80</v>
      </c>
      <c r="F16" s="22"/>
      <c r="G16" s="23"/>
      <c r="H16" s="19">
        <v>98</v>
      </c>
      <c r="I16" s="24">
        <f>E16*(G16*F16)+(E16*H16)</f>
        <v>7840</v>
      </c>
    </row>
    <row r="17" spans="1:10" ht="15.75">
      <c r="A17" s="11"/>
      <c r="B17" s="155">
        <v>100</v>
      </c>
      <c r="C17" s="153" t="s">
        <v>23</v>
      </c>
      <c r="D17" s="20" t="s">
        <v>22</v>
      </c>
      <c r="E17" s="21">
        <v>1</v>
      </c>
      <c r="F17" s="22"/>
      <c r="G17" s="23"/>
      <c r="H17" s="19">
        <v>108</v>
      </c>
      <c r="I17" s="24">
        <f t="shared" ref="I17:I20" si="0">E17*(G17*F17)+(E17*H17)</f>
        <v>108</v>
      </c>
      <c r="J17" s="11"/>
    </row>
    <row r="18" spans="1:10" ht="15.75">
      <c r="A18" s="11"/>
      <c r="B18" s="155">
        <v>102</v>
      </c>
      <c r="C18" s="153" t="s">
        <v>24</v>
      </c>
      <c r="D18" s="20" t="s">
        <v>22</v>
      </c>
      <c r="E18" s="21">
        <v>1</v>
      </c>
      <c r="F18" s="22"/>
      <c r="G18" s="23"/>
      <c r="H18" s="19">
        <v>40</v>
      </c>
      <c r="I18" s="24">
        <f t="shared" si="0"/>
        <v>40</v>
      </c>
      <c r="J18" s="11"/>
    </row>
    <row r="19" spans="1:10" ht="15.75">
      <c r="A19" s="11"/>
      <c r="B19" s="156">
        <v>106</v>
      </c>
      <c r="C19" s="154" t="s">
        <v>25</v>
      </c>
      <c r="D19" s="20" t="s">
        <v>22</v>
      </c>
      <c r="E19" s="21">
        <v>1</v>
      </c>
      <c r="F19" s="22"/>
      <c r="G19" s="23"/>
      <c r="H19" s="26">
        <v>245</v>
      </c>
      <c r="I19" s="24">
        <f t="shared" si="0"/>
        <v>245</v>
      </c>
      <c r="J19" s="11"/>
    </row>
    <row r="20" spans="1:10" ht="15.75">
      <c r="A20" s="11"/>
      <c r="B20" s="156">
        <v>107</v>
      </c>
      <c r="C20" s="154" t="s">
        <v>26</v>
      </c>
      <c r="D20" s="20" t="s">
        <v>22</v>
      </c>
      <c r="E20" s="21">
        <v>1</v>
      </c>
      <c r="F20" s="27"/>
      <c r="G20" s="22"/>
      <c r="H20" s="28">
        <v>378</v>
      </c>
      <c r="I20" s="24">
        <f t="shared" si="0"/>
        <v>378</v>
      </c>
      <c r="J20" s="11"/>
    </row>
    <row r="21" spans="1:10" ht="15.75">
      <c r="B21" s="156">
        <v>116</v>
      </c>
      <c r="C21" s="154" t="s">
        <v>27</v>
      </c>
      <c r="D21" s="20" t="s">
        <v>22</v>
      </c>
      <c r="E21" s="21">
        <v>1</v>
      </c>
      <c r="F21" s="22"/>
      <c r="G21" s="22"/>
      <c r="H21" s="26">
        <v>179</v>
      </c>
      <c r="I21" s="24">
        <f>E21*(G21*F21)+(E21*H21)</f>
        <v>179</v>
      </c>
    </row>
    <row r="22" spans="1:10" ht="15.75">
      <c r="B22" s="25"/>
      <c r="C22" s="157"/>
      <c r="D22" s="20"/>
      <c r="E22" s="21"/>
      <c r="F22" s="22"/>
      <c r="G22" s="23"/>
      <c r="H22" s="26"/>
      <c r="I22" s="24">
        <f>E22*(G22*F22)+(E22*H22)</f>
        <v>0</v>
      </c>
    </row>
    <row r="23" spans="1:10" ht="15.75">
      <c r="A23" s="11"/>
      <c r="B23" s="25"/>
      <c r="C23" s="157"/>
      <c r="D23" s="20"/>
      <c r="E23" s="21"/>
      <c r="F23" s="27"/>
      <c r="G23" s="22"/>
      <c r="H23" s="26"/>
      <c r="I23" s="24">
        <f t="shared" ref="I23:I24" si="1">E23*(G23*F23)+(E23*H23)</f>
        <v>0</v>
      </c>
      <c r="J23" s="11"/>
    </row>
    <row r="24" spans="1:10" ht="15.75">
      <c r="A24" s="11"/>
      <c r="B24" s="25"/>
      <c r="C24" s="157"/>
      <c r="D24" s="20"/>
      <c r="E24" s="21"/>
      <c r="F24" s="27"/>
      <c r="G24" s="22"/>
      <c r="H24" s="26"/>
      <c r="I24" s="24">
        <f t="shared" si="1"/>
        <v>0</v>
      </c>
      <c r="J24" s="11"/>
    </row>
    <row r="25" spans="1:10" ht="15.75">
      <c r="B25" s="25"/>
      <c r="C25" s="157"/>
      <c r="D25" s="20"/>
      <c r="E25" s="21"/>
      <c r="F25" s="22"/>
      <c r="G25" s="22"/>
      <c r="H25" s="26"/>
      <c r="I25" s="24">
        <f>E25*(G25*F25)+(E25*H25)</f>
        <v>0</v>
      </c>
    </row>
    <row r="26" spans="1:10" ht="15.75">
      <c r="B26" s="25"/>
      <c r="C26" s="157"/>
      <c r="D26" s="20"/>
      <c r="E26" s="21"/>
      <c r="F26" s="22"/>
      <c r="G26" s="22"/>
      <c r="H26" s="26"/>
      <c r="I26" s="24">
        <f>E26*(G26*F26)+(E26*H26)</f>
        <v>0</v>
      </c>
    </row>
    <row r="27" spans="1:10" ht="15.75">
      <c r="A27" s="11"/>
      <c r="B27" s="25"/>
      <c r="C27" s="157"/>
      <c r="D27" s="20"/>
      <c r="E27" s="21"/>
      <c r="F27" s="27"/>
      <c r="G27" s="22"/>
      <c r="H27" s="28"/>
      <c r="I27" s="24">
        <f t="shared" ref="I27:I30" si="2">E27*(G27*F27)+(E27*H27)</f>
        <v>0</v>
      </c>
      <c r="J27" s="11"/>
    </row>
    <row r="28" spans="1:10" ht="15.75">
      <c r="A28" s="11"/>
      <c r="B28" s="25"/>
      <c r="C28" s="157"/>
      <c r="D28" s="20"/>
      <c r="E28" s="21"/>
      <c r="F28" s="27"/>
      <c r="G28" s="22"/>
      <c r="H28" s="28"/>
      <c r="I28" s="24">
        <f t="shared" si="2"/>
        <v>0</v>
      </c>
      <c r="J28" s="11"/>
    </row>
    <row r="29" spans="1:10" ht="15.75">
      <c r="A29" s="11"/>
      <c r="B29" s="25"/>
      <c r="C29" s="157"/>
      <c r="D29" s="20"/>
      <c r="E29" s="21"/>
      <c r="F29" s="27"/>
      <c r="G29" s="22"/>
      <c r="H29" s="28"/>
      <c r="I29" s="24">
        <f t="shared" si="2"/>
        <v>0</v>
      </c>
      <c r="J29" s="11"/>
    </row>
    <row r="30" spans="1:10" ht="16.5" thickBot="1">
      <c r="B30" s="29"/>
      <c r="C30" s="158"/>
      <c r="D30" s="30"/>
      <c r="E30" s="31"/>
      <c r="F30" s="32"/>
      <c r="G30" s="32"/>
      <c r="H30" s="33"/>
      <c r="I30" s="34">
        <f t="shared" si="2"/>
        <v>0</v>
      </c>
    </row>
    <row r="31" spans="1:10" ht="18.75">
      <c r="B31" s="35"/>
      <c r="C31" s="136" t="s">
        <v>28</v>
      </c>
      <c r="D31" s="111"/>
      <c r="E31" s="111"/>
      <c r="F31" s="111"/>
      <c r="G31" s="111"/>
      <c r="H31" s="111"/>
      <c r="I31" s="36">
        <f>SUM(I16:I30)</f>
        <v>8790</v>
      </c>
    </row>
    <row r="32" spans="1:10" ht="19.5" thickBot="1">
      <c r="B32" s="29"/>
      <c r="C32" s="137" t="s">
        <v>29</v>
      </c>
      <c r="D32" s="138"/>
      <c r="E32" s="138"/>
      <c r="F32" s="138"/>
      <c r="G32" s="138"/>
      <c r="H32" s="138"/>
      <c r="I32" s="37"/>
    </row>
    <row r="33" spans="1:10" ht="15.75" thickBot="1">
      <c r="B33" s="125" t="s">
        <v>30</v>
      </c>
      <c r="C33" s="126"/>
      <c r="D33" s="126"/>
      <c r="E33" s="126"/>
      <c r="F33" s="126"/>
      <c r="G33" s="126"/>
      <c r="H33" s="126"/>
      <c r="I33" s="127"/>
    </row>
    <row r="34" spans="1:10">
      <c r="A34" s="11"/>
      <c r="B34" s="38" t="s">
        <v>31</v>
      </c>
      <c r="C34" s="128" t="s">
        <v>32</v>
      </c>
      <c r="D34" s="129"/>
      <c r="E34" s="130" t="s">
        <v>33</v>
      </c>
      <c r="F34" s="131"/>
      <c r="G34" s="39" t="s">
        <v>34</v>
      </c>
      <c r="H34" s="40" t="s">
        <v>35</v>
      </c>
      <c r="I34" s="41" t="s">
        <v>20</v>
      </c>
      <c r="J34" s="11"/>
    </row>
    <row r="35" spans="1:10" ht="15.75">
      <c r="B35" s="42"/>
      <c r="C35" s="117"/>
      <c r="D35" s="118"/>
      <c r="E35" s="119" t="s">
        <v>36</v>
      </c>
      <c r="F35" s="120"/>
      <c r="G35" s="43"/>
      <c r="H35" s="21"/>
      <c r="I35" s="44">
        <f t="shared" ref="I35:I41" si="3">H35</f>
        <v>0</v>
      </c>
    </row>
    <row r="36" spans="1:10" ht="15.75">
      <c r="B36" s="42"/>
      <c r="C36" s="117"/>
      <c r="D36" s="118"/>
      <c r="E36" s="119" t="s">
        <v>36</v>
      </c>
      <c r="F36" s="120"/>
      <c r="G36" s="43"/>
      <c r="H36" s="21"/>
      <c r="I36" s="44">
        <f t="shared" si="3"/>
        <v>0</v>
      </c>
    </row>
    <row r="37" spans="1:10" ht="15.75">
      <c r="B37" s="42"/>
      <c r="C37" s="117"/>
      <c r="D37" s="118"/>
      <c r="E37" s="119" t="s">
        <v>36</v>
      </c>
      <c r="F37" s="120"/>
      <c r="G37" s="43"/>
      <c r="H37" s="21"/>
      <c r="I37" s="44">
        <f t="shared" si="3"/>
        <v>0</v>
      </c>
    </row>
    <row r="38" spans="1:10" ht="15.75">
      <c r="B38" s="42"/>
      <c r="C38" s="117"/>
      <c r="D38" s="118"/>
      <c r="E38" s="119" t="s">
        <v>36</v>
      </c>
      <c r="F38" s="120"/>
      <c r="G38" s="43"/>
      <c r="H38" s="21"/>
      <c r="I38" s="44">
        <f t="shared" si="3"/>
        <v>0</v>
      </c>
    </row>
    <row r="39" spans="1:10" ht="15.75">
      <c r="B39" s="42"/>
      <c r="C39" s="117"/>
      <c r="D39" s="118"/>
      <c r="E39" s="119" t="s">
        <v>36</v>
      </c>
      <c r="F39" s="120"/>
      <c r="G39" s="43"/>
      <c r="H39" s="21"/>
      <c r="I39" s="44">
        <f t="shared" si="3"/>
        <v>0</v>
      </c>
    </row>
    <row r="40" spans="1:10" ht="15.75">
      <c r="B40" s="42"/>
      <c r="C40" s="117"/>
      <c r="D40" s="118"/>
      <c r="E40" s="119" t="s">
        <v>36</v>
      </c>
      <c r="F40" s="120"/>
      <c r="G40" s="43"/>
      <c r="H40" s="21"/>
      <c r="I40" s="44">
        <f t="shared" si="3"/>
        <v>0</v>
      </c>
    </row>
    <row r="41" spans="1:10" ht="15.75">
      <c r="B41" s="45"/>
      <c r="C41" s="117"/>
      <c r="D41" s="118"/>
      <c r="E41" s="119" t="s">
        <v>36</v>
      </c>
      <c r="F41" s="120"/>
      <c r="G41" s="43"/>
      <c r="H41" s="21"/>
      <c r="I41" s="44">
        <f t="shared" si="3"/>
        <v>0</v>
      </c>
    </row>
    <row r="42" spans="1:10" ht="18.75">
      <c r="B42" s="1"/>
      <c r="C42" s="121"/>
      <c r="D42" s="122"/>
      <c r="E42" s="122"/>
      <c r="F42" s="46"/>
      <c r="G42" s="123" t="s">
        <v>37</v>
      </c>
      <c r="H42" s="124"/>
      <c r="I42" s="47">
        <f>SUM(I35:I41)</f>
        <v>0</v>
      </c>
    </row>
    <row r="43" spans="1:10">
      <c r="B43" s="1"/>
      <c r="C43" s="2"/>
      <c r="D43" s="1"/>
      <c r="E43" s="3"/>
      <c r="F43" s="4"/>
      <c r="G43" s="4"/>
      <c r="H43" s="5"/>
      <c r="I43" s="3"/>
    </row>
    <row r="44" spans="1:10" ht="19.5">
      <c r="B44" s="1"/>
      <c r="C44" s="2"/>
      <c r="D44" s="1"/>
      <c r="E44" s="3"/>
      <c r="F44" s="4"/>
      <c r="G44" s="4"/>
      <c r="H44" s="48" t="s">
        <v>38</v>
      </c>
      <c r="I44" s="49">
        <f>I31+I32+I42</f>
        <v>8790</v>
      </c>
    </row>
    <row r="45" spans="1:10">
      <c r="B45" s="1"/>
      <c r="C45" s="2"/>
      <c r="D45" s="1"/>
      <c r="E45" s="3"/>
      <c r="F45" s="4"/>
      <c r="G45" s="4"/>
      <c r="H45" s="5"/>
      <c r="I45" s="3"/>
    </row>
    <row r="46" spans="1:10" ht="18.75">
      <c r="A46" s="50"/>
      <c r="B46" s="103" t="s">
        <v>39</v>
      </c>
      <c r="C46" s="104"/>
      <c r="D46" s="51">
        <f>I44</f>
        <v>8790</v>
      </c>
      <c r="E46" s="52" t="s">
        <v>40</v>
      </c>
      <c r="F46" s="105" t="s">
        <v>41</v>
      </c>
      <c r="G46" s="106"/>
      <c r="H46" s="106"/>
      <c r="I46" s="107"/>
      <c r="J46" s="50"/>
    </row>
    <row r="47" spans="1:10">
      <c r="A47" s="50"/>
      <c r="B47" s="75"/>
      <c r="C47" s="53"/>
      <c r="D47" s="54"/>
      <c r="E47" s="55"/>
      <c r="F47" s="96" t="s">
        <v>42</v>
      </c>
      <c r="G47" s="108"/>
      <c r="H47" s="108"/>
      <c r="I47" s="109"/>
      <c r="J47" s="50"/>
    </row>
    <row r="48" spans="1:10" ht="18.75">
      <c r="A48" s="50"/>
      <c r="B48" s="110" t="s">
        <v>43</v>
      </c>
      <c r="C48" s="111"/>
      <c r="D48" s="56">
        <f>D46</f>
        <v>8790</v>
      </c>
      <c r="E48" s="57" t="s">
        <v>40</v>
      </c>
      <c r="F48" s="96" t="s">
        <v>44</v>
      </c>
      <c r="G48" s="108"/>
      <c r="H48" s="108"/>
      <c r="I48" s="109"/>
      <c r="J48" s="50"/>
    </row>
    <row r="49" spans="1:10">
      <c r="A49" s="50"/>
      <c r="B49" s="76"/>
      <c r="C49" s="58"/>
      <c r="D49" s="112" t="s">
        <v>45</v>
      </c>
      <c r="E49" s="112"/>
      <c r="F49" s="113"/>
      <c r="G49" s="114" t="s">
        <v>46</v>
      </c>
      <c r="H49" s="115"/>
      <c r="I49" s="116"/>
      <c r="J49" s="50"/>
    </row>
    <row r="50" spans="1:10">
      <c r="A50" s="50"/>
      <c r="B50" s="77"/>
      <c r="C50" s="59"/>
      <c r="D50" s="96" t="s">
        <v>47</v>
      </c>
      <c r="E50" s="96"/>
      <c r="F50" s="95"/>
      <c r="G50" s="60"/>
      <c r="H50" s="61"/>
      <c r="I50" s="62"/>
      <c r="J50" s="50"/>
    </row>
    <row r="51" spans="1:10">
      <c r="A51" s="50"/>
      <c r="B51" s="77"/>
      <c r="C51" s="59"/>
      <c r="D51" s="96" t="s">
        <v>48</v>
      </c>
      <c r="E51" s="96"/>
      <c r="F51" s="95"/>
      <c r="G51" s="60"/>
      <c r="H51" s="61"/>
      <c r="I51" s="62"/>
      <c r="J51" s="50"/>
    </row>
    <row r="52" spans="1:10">
      <c r="A52" s="50"/>
      <c r="B52" s="97" t="s">
        <v>49</v>
      </c>
      <c r="C52" s="98"/>
      <c r="D52" s="96" t="s">
        <v>50</v>
      </c>
      <c r="E52" s="96"/>
      <c r="F52" s="95"/>
      <c r="G52" s="97" t="s">
        <v>51</v>
      </c>
      <c r="H52" s="99"/>
      <c r="I52" s="98"/>
      <c r="J52" s="50"/>
    </row>
    <row r="53" spans="1:10">
      <c r="A53" s="50"/>
      <c r="B53" s="78"/>
      <c r="C53" s="63"/>
      <c r="D53" s="64"/>
      <c r="E53" s="65"/>
      <c r="F53" s="66"/>
      <c r="G53" s="67"/>
      <c r="H53" s="68"/>
      <c r="I53" s="69"/>
      <c r="J53" s="50"/>
    </row>
    <row r="54" spans="1:10">
      <c r="A54" s="50"/>
      <c r="B54" s="100" t="s">
        <v>52</v>
      </c>
      <c r="C54" s="101"/>
      <c r="D54" s="101"/>
      <c r="E54" s="101"/>
      <c r="F54" s="101"/>
      <c r="G54" s="101"/>
      <c r="H54" s="101"/>
      <c r="I54" s="102"/>
      <c r="J54" s="50"/>
    </row>
    <row r="55" spans="1:10">
      <c r="A55" s="50"/>
      <c r="B55" s="83" t="s">
        <v>53</v>
      </c>
      <c r="C55" s="84"/>
      <c r="D55" s="84"/>
      <c r="E55" s="84"/>
      <c r="F55" s="84"/>
      <c r="G55" s="84"/>
      <c r="H55" s="84"/>
      <c r="I55" s="85"/>
      <c r="J55" s="50"/>
    </row>
    <row r="56" spans="1:10">
      <c r="A56" s="50"/>
      <c r="B56" s="86" t="s">
        <v>54</v>
      </c>
      <c r="C56" s="87"/>
      <c r="D56" s="90" t="s">
        <v>55</v>
      </c>
      <c r="E56" s="90"/>
      <c r="F56" s="90"/>
      <c r="G56" s="86" t="s">
        <v>56</v>
      </c>
      <c r="H56" s="92"/>
      <c r="I56" s="87"/>
      <c r="J56" s="50"/>
    </row>
    <row r="57" spans="1:10">
      <c r="A57" s="50"/>
      <c r="B57" s="88"/>
      <c r="C57" s="89"/>
      <c r="D57" s="91"/>
      <c r="E57" s="91"/>
      <c r="F57" s="91"/>
      <c r="G57" s="88"/>
      <c r="H57" s="93"/>
      <c r="I57" s="89"/>
      <c r="J57" s="50"/>
    </row>
    <row r="58" spans="1:10">
      <c r="A58" s="50"/>
      <c r="B58" s="88"/>
      <c r="C58" s="89"/>
      <c r="D58" s="91"/>
      <c r="E58" s="91"/>
      <c r="F58" s="91"/>
      <c r="G58" s="88"/>
      <c r="H58" s="93"/>
      <c r="I58" s="89"/>
      <c r="J58" s="50"/>
    </row>
    <row r="59" spans="1:10">
      <c r="A59" s="50"/>
      <c r="B59" s="94" t="s">
        <v>57</v>
      </c>
      <c r="C59" s="95"/>
      <c r="D59" s="96" t="s">
        <v>58</v>
      </c>
      <c r="E59" s="96"/>
      <c r="F59" s="96"/>
      <c r="G59" s="94" t="s">
        <v>59</v>
      </c>
      <c r="H59" s="96"/>
      <c r="I59" s="95"/>
      <c r="J59" s="50"/>
    </row>
    <row r="60" spans="1:10">
      <c r="A60" s="50"/>
      <c r="B60" s="78"/>
      <c r="C60" s="63"/>
      <c r="D60" s="64"/>
      <c r="E60" s="65"/>
      <c r="F60" s="70"/>
      <c r="G60" s="67"/>
      <c r="H60" s="68"/>
      <c r="I60" s="69"/>
      <c r="J60" s="50"/>
    </row>
    <row r="61" spans="1:10">
      <c r="B61" s="79"/>
      <c r="C61" s="71"/>
      <c r="D61" s="81"/>
      <c r="E61" s="81"/>
      <c r="F61" s="81"/>
      <c r="G61" s="82"/>
      <c r="H61" s="82"/>
      <c r="I61" s="82"/>
    </row>
    <row r="62" spans="1:10">
      <c r="B62" s="79"/>
      <c r="C62" s="71"/>
      <c r="D62" s="81"/>
      <c r="E62" s="81"/>
      <c r="F62" s="81"/>
      <c r="G62" s="72"/>
      <c r="H62" s="73"/>
      <c r="I62" s="74"/>
    </row>
    <row r="63" spans="1:10">
      <c r="B63" s="1"/>
      <c r="C63" s="2"/>
      <c r="D63" s="1"/>
      <c r="E63" s="3"/>
      <c r="F63" s="4"/>
      <c r="G63" s="4"/>
      <c r="H63" s="5"/>
      <c r="I63" s="3"/>
    </row>
  </sheetData>
  <mergeCells count="54">
    <mergeCell ref="C3:F3"/>
    <mergeCell ref="B4:I4"/>
    <mergeCell ref="B5:I5"/>
    <mergeCell ref="B7:D8"/>
    <mergeCell ref="E7:I7"/>
    <mergeCell ref="E8:I8"/>
    <mergeCell ref="C36:D36"/>
    <mergeCell ref="E36:F36"/>
    <mergeCell ref="B10:D10"/>
    <mergeCell ref="E12:F12"/>
    <mergeCell ref="G12:H12"/>
    <mergeCell ref="B14:I14"/>
    <mergeCell ref="C31:H31"/>
    <mergeCell ref="C32:H32"/>
    <mergeCell ref="B33:I33"/>
    <mergeCell ref="C34:D34"/>
    <mergeCell ref="E34:F34"/>
    <mergeCell ref="C35:D35"/>
    <mergeCell ref="E35:F35"/>
    <mergeCell ref="G42:H42"/>
    <mergeCell ref="C37:D37"/>
    <mergeCell ref="E37:F37"/>
    <mergeCell ref="C38:D38"/>
    <mergeCell ref="E38:F38"/>
    <mergeCell ref="C39:D39"/>
    <mergeCell ref="E39:F39"/>
    <mergeCell ref="C40:D40"/>
    <mergeCell ref="E40:F40"/>
    <mergeCell ref="C41:D41"/>
    <mergeCell ref="E41:F41"/>
    <mergeCell ref="C42:E42"/>
    <mergeCell ref="B54:I54"/>
    <mergeCell ref="B46:C46"/>
    <mergeCell ref="F46:I46"/>
    <mergeCell ref="F47:I47"/>
    <mergeCell ref="B48:C48"/>
    <mergeCell ref="F48:I48"/>
    <mergeCell ref="D49:F49"/>
    <mergeCell ref="G49:I49"/>
    <mergeCell ref="D50:F50"/>
    <mergeCell ref="D51:F51"/>
    <mergeCell ref="B52:C52"/>
    <mergeCell ref="D52:F52"/>
    <mergeCell ref="G52:I52"/>
    <mergeCell ref="D61:F61"/>
    <mergeCell ref="G61:I61"/>
    <mergeCell ref="D62:F62"/>
    <mergeCell ref="B55:I55"/>
    <mergeCell ref="B56:C58"/>
    <mergeCell ref="D56:F58"/>
    <mergeCell ref="G56:I58"/>
    <mergeCell ref="B59:C59"/>
    <mergeCell ref="D59:F59"/>
    <mergeCell ref="G59:I5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2018-01-16T18:33:54Z</dcterms:modified>
</cp:coreProperties>
</file>